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CFLOW" sheetId="3" r:id="rId3"/>
    <sheet name="EQUITY" sheetId="4" r:id="rId4"/>
    <sheet name="NOTES" sheetId="5" r:id="rId5"/>
  </sheets>
  <definedNames>
    <definedName name="_xlnm.Print_Area" localSheetId="0">'INCOME STAT'!$A$1:$L$49</definedName>
    <definedName name="_xlnm.Print_Area" localSheetId="4">'NOTES'!$A$1:$J$275</definedName>
  </definedNames>
  <calcPr fullCalcOnLoad="1"/>
</workbook>
</file>

<file path=xl/sharedStrings.xml><?xml version="1.0" encoding="utf-8"?>
<sst xmlns="http://schemas.openxmlformats.org/spreadsheetml/2006/main" count="454" uniqueCount="357">
  <si>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</si>
  <si>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</si>
  <si>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</si>
  <si>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</si>
  <si>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</si>
  <si>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</si>
  <si>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</si>
  <si>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</si>
  <si>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AS AT</t>
  </si>
  <si>
    <t>END OF</t>
  </si>
  <si>
    <t>CURRENT</t>
  </si>
  <si>
    <t>QUARTER</t>
  </si>
  <si>
    <t>PRECEDING</t>
  </si>
  <si>
    <t>FINANCIAL</t>
  </si>
  <si>
    <t>YEAR END</t>
  </si>
  <si>
    <t>Preceding</t>
  </si>
  <si>
    <t xml:space="preserve">                       CUMULATIVE</t>
  </si>
  <si>
    <t>Due from directors</t>
  </si>
  <si>
    <t>Due to directors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</si>
  <si>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</si>
  <si>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</si>
  <si>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</si>
  <si>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</si>
  <si>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</si>
  <si>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</si>
  <si>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Revenue</t>
  </si>
  <si>
    <t>Finance cost</t>
  </si>
  <si>
    <t>Accumulated losses</t>
  </si>
  <si>
    <t>Property development projects</t>
  </si>
  <si>
    <t>CONDENSED CONSOLIDATED STATEMENT OF CHANGES IN EQUITY - UNAUDITED</t>
  </si>
  <si>
    <t xml:space="preserve">Share </t>
  </si>
  <si>
    <t>Share</t>
  </si>
  <si>
    <t xml:space="preserve">Exchange </t>
  </si>
  <si>
    <t xml:space="preserve">Accumulated </t>
  </si>
  <si>
    <t>Capital</t>
  </si>
  <si>
    <t>Premium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</si>
  <si>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</si>
  <si>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</si>
  <si>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</si>
  <si>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</si>
  <si>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</si>
  <si>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</si>
  <si>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</si>
  <si>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</si>
  <si>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</si>
  <si>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</si>
  <si>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</si>
  <si>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</si>
  <si>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</si>
  <si>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</si>
  <si>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</si>
  <si>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NOTES TO THE QUARTERLY REPORT ON CONSOLIDATED RESULTS</t>
  </si>
  <si>
    <t>Basis of preparation</t>
  </si>
  <si>
    <t>Taxation</t>
  </si>
  <si>
    <t>Sale of unquoted investments and properties</t>
  </si>
  <si>
    <t>There were no profit on sale of investments or properties for the current financial period.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</si>
  <si>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</si>
  <si>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</si>
  <si>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</si>
  <si>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</si>
  <si>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</si>
  <si>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</si>
  <si>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</si>
  <si>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</si>
  <si>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</si>
  <si>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</si>
  <si>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</si>
  <si>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</si>
  <si>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</si>
  <si>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</si>
  <si>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</si>
  <si>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</si>
  <si>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</si>
  <si>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</si>
  <si>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</si>
  <si>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</si>
  <si>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</si>
  <si>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</si>
  <si>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</si>
  <si>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</si>
  <si>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</si>
  <si>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</si>
  <si>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</si>
  <si>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</si>
  <si>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</si>
  <si>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</si>
  <si>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</si>
  <si>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</si>
  <si>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Annual Audited Report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</si>
  <si>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</si>
  <si>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</si>
  <si>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</si>
  <si>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</si>
  <si>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</si>
  <si>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</si>
  <si>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</si>
  <si>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</si>
  <si>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</si>
  <si>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</si>
  <si>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</si>
  <si>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</si>
  <si>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</si>
  <si>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</si>
  <si>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</si>
  <si>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</si>
  <si>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</si>
  <si>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</si>
  <si>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</si>
  <si>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</si>
  <si>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</si>
  <si>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</si>
  <si>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</si>
  <si>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</si>
  <si>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</si>
  <si>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</si>
  <si>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</si>
  <si>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</si>
  <si>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</si>
  <si>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</si>
  <si>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</si>
  <si>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</si>
  <si>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</si>
  <si>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</si>
  <si>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>CONDENSED CONSOLIDATED INCOME  STATEMENT</t>
  </si>
  <si>
    <t xml:space="preserve"> Deferred Tax Assets</t>
  </si>
  <si>
    <t>Deferred</t>
  </si>
  <si>
    <t>There has been no change in the composition of the Group.</t>
  </si>
  <si>
    <t>Current period</t>
  </si>
  <si>
    <t>Deposits with licensed banks</t>
  </si>
  <si>
    <t>Progress billings</t>
  </si>
  <si>
    <t>ICSLS -equity</t>
  </si>
  <si>
    <t>component</t>
  </si>
  <si>
    <t>There were no material events subsequent to the end of the current quarter.</t>
  </si>
  <si>
    <t>I) Basic Earnings per share</t>
  </si>
  <si>
    <t>Net profit for the period</t>
  </si>
  <si>
    <t>Increase in ICSLS price</t>
  </si>
  <si>
    <t xml:space="preserve">Distribution to holders of ICSLS </t>
  </si>
  <si>
    <t>Profit/(Loss) before taxation</t>
  </si>
  <si>
    <t>This note is not applicable for the financial period under review.</t>
  </si>
  <si>
    <t>Basic Earnings per share (Sen)</t>
  </si>
  <si>
    <t xml:space="preserve"> Less: Fixed deposit in Sinking Fund Account</t>
  </si>
  <si>
    <t xml:space="preserve">(The Condensed Consolidated Cash Flow Statement should be read in conjunction with the Annual Financial </t>
  </si>
  <si>
    <t>BERHAD LISTING REQUIREMENTS (PART A OF APPENDIX 9B)</t>
  </si>
  <si>
    <t xml:space="preserve">ADDITIONAL INFORMATION AS REQUIRED BY THE BURSA MALAYSIA SECURITIES </t>
  </si>
  <si>
    <t>denominator (per 1000 shares)</t>
  </si>
  <si>
    <t>Balance as of 1 January 2006</t>
  </si>
  <si>
    <t>1)</t>
  </si>
  <si>
    <t>a)</t>
  </si>
  <si>
    <t>b)</t>
  </si>
  <si>
    <t>delivery up of accounts and documents;</t>
  </si>
  <si>
    <t>c)</t>
  </si>
  <si>
    <t>d)</t>
  </si>
  <si>
    <t>damages; and</t>
  </si>
  <si>
    <t>e)</t>
  </si>
  <si>
    <t>costs and interests.</t>
  </si>
  <si>
    <t>There were no corporate proposals announced but not completed other than as disclosed below: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</si>
  <si>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</si>
  <si>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</si>
  <si>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</si>
  <si>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</si>
  <si>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</si>
  <si>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</si>
  <si>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</si>
  <si>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</si>
  <si>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Irredeemable convertible secured loan stocks</t>
  </si>
  <si>
    <t xml:space="preserve">Redeemable secured loan stocks </t>
  </si>
  <si>
    <t>Borrowings</t>
  </si>
  <si>
    <t>Deferred tax liabilities</t>
  </si>
  <si>
    <t>Bank borrowings</t>
  </si>
  <si>
    <t>Tax liablities</t>
  </si>
  <si>
    <t>TOTAL EQUITY AND LIABILITIES</t>
  </si>
  <si>
    <t>Total Equity</t>
  </si>
  <si>
    <t>Minority interests</t>
  </si>
  <si>
    <t>A13</t>
  </si>
  <si>
    <t>Discontinued Operation</t>
  </si>
  <si>
    <t>Other operating income</t>
  </si>
  <si>
    <t>Depreciation and amortisation expenses</t>
  </si>
  <si>
    <t>TOTAL ASSETS</t>
  </si>
  <si>
    <t xml:space="preserve">Minority </t>
  </si>
  <si>
    <t>Interest</t>
  </si>
  <si>
    <t xml:space="preserve">Total </t>
  </si>
  <si>
    <t>Equity</t>
  </si>
  <si>
    <t>Exchange loss on translation of net investment</t>
  </si>
  <si>
    <t>in foreign subsidiary company</t>
  </si>
  <si>
    <t>Profit for the period</t>
  </si>
  <si>
    <t>Attributable to:</t>
  </si>
  <si>
    <t xml:space="preserve">Equity holders of the parent </t>
  </si>
  <si>
    <t>Minority interest</t>
  </si>
  <si>
    <t>Earnings per share attributable to equity holders of the parent:</t>
  </si>
  <si>
    <t xml:space="preserve">Profit for the period from discontinued operation </t>
  </si>
  <si>
    <t>Basic, profit from discontinued operation (sen)</t>
  </si>
  <si>
    <t>Profit/(Loss) for the period from continuing operations</t>
  </si>
  <si>
    <t>Net cash used in operating activities</t>
  </si>
  <si>
    <t>Net cash used in investing activities</t>
  </si>
  <si>
    <t>Net cash generated from financing activities</t>
  </si>
  <si>
    <t xml:space="preserve">Effects of exchange rate changes </t>
  </si>
  <si>
    <t>EXPLANATORY NOTES PURSUANT TO FRS 134</t>
  </si>
  <si>
    <t>Segment Revenue</t>
  </si>
  <si>
    <t>Revenue from continuing operations:</t>
  </si>
  <si>
    <t>Segment Results</t>
  </si>
  <si>
    <t>Results from continuing operations:</t>
  </si>
  <si>
    <t>The revenue, results and cash flows of the three subsidiaries were as follows:</t>
  </si>
  <si>
    <t>Profit before taxation</t>
  </si>
  <si>
    <t>Profit for the period from a discontinued operation</t>
  </si>
  <si>
    <t>Cash flows from operating activities</t>
  </si>
  <si>
    <t>Cash flows from investing activities</t>
  </si>
  <si>
    <t>Cash flows from financing activities</t>
  </si>
  <si>
    <t>Total cash flows</t>
  </si>
  <si>
    <t xml:space="preserve"> Prepaid lease payments</t>
  </si>
  <si>
    <t xml:space="preserve">Profit attributable to ordinary equity holders: </t>
  </si>
  <si>
    <t xml:space="preserve">  Profit from discontinued operation (RM'000)</t>
  </si>
  <si>
    <t>Continuing operations (Sen)</t>
  </si>
  <si>
    <t>Discontinued operation (Sen)</t>
  </si>
  <si>
    <t xml:space="preserve"> Total</t>
  </si>
  <si>
    <t xml:space="preserve">a) Numerator </t>
  </si>
  <si>
    <t xml:space="preserve">  Interest saved from conversion of ICSLS net of taxation (RM'000)</t>
  </si>
  <si>
    <t>Assumed conversion of ICSLS into ordinary shares</t>
  </si>
  <si>
    <t>Basic, for profit for the period (sen)</t>
  </si>
  <si>
    <t xml:space="preserve">     Term loan </t>
  </si>
  <si>
    <t xml:space="preserve">  Loss from continuing operation (RM'000)</t>
  </si>
  <si>
    <t xml:space="preserve">As previously stated </t>
  </si>
  <si>
    <t>Balance as of 1 January 2006 (restated)</t>
  </si>
  <si>
    <t>Expenses excluding depreciation and amortisation, finance cost and tax</t>
  </si>
  <si>
    <t>Prior year adjustment -effects of adopting FRS 3</t>
  </si>
  <si>
    <t>Net assets per share (RM)</t>
  </si>
  <si>
    <t>Continued Operations</t>
  </si>
  <si>
    <t>Discontinued Operations</t>
  </si>
  <si>
    <t>31-12-06</t>
  </si>
  <si>
    <t xml:space="preserve">Balance as of 1 January 2007 </t>
  </si>
  <si>
    <t>Current tax assets</t>
  </si>
  <si>
    <t>Other receivables &amp; other assets</t>
  </si>
  <si>
    <t>Share Premium</t>
  </si>
  <si>
    <t>Exchange Reserve</t>
  </si>
  <si>
    <t xml:space="preserve">  Statement for the year ended 31 December 2006)</t>
  </si>
  <si>
    <t>(The Condensed Consolidated Income Statement should be read in conjunction with the Annual Financial Statement  for the year ended 31 December 2006)</t>
  </si>
  <si>
    <t>The auditors' report on the financial statements for the year ended 31 December 2006 was not qualified.</t>
  </si>
  <si>
    <t>Conversion of ICSLS into shares</t>
  </si>
  <si>
    <t xml:space="preserve"> Less: Cash held as security value</t>
  </si>
  <si>
    <t>FRS 124</t>
  </si>
  <si>
    <t xml:space="preserve">    Related Party Disclosures</t>
  </si>
  <si>
    <t>(The Condensed Consolidated Balance Sheet should be read in conjunction with the Annual Financial Statement for the year ended 31 December 2006)</t>
  </si>
  <si>
    <t>&lt;----------------------------   Attributable to equity holders of parent     ---------------------------------&gt;</t>
  </si>
  <si>
    <t>Reserve on</t>
  </si>
  <si>
    <t>Consolidation</t>
  </si>
  <si>
    <t xml:space="preserve">  Profit/ (Loss) from continuing operations (RM'000)</t>
  </si>
  <si>
    <t>Fully diluted</t>
  </si>
  <si>
    <t>N/A</t>
  </si>
  <si>
    <t xml:space="preserve">Basic, profit/ (loss) from continuing operations (sen) </t>
  </si>
  <si>
    <t xml:space="preserve">     Other borrowings</t>
  </si>
  <si>
    <t>2)</t>
  </si>
  <si>
    <t xml:space="preserve">NEB ("Plaintiff") has commenced a suit in the Penang High Court  Suit No. 22-167-2003 against Fuji Elevator (M) </t>
  </si>
  <si>
    <t>Sdn Bhd, FE KL Services Sdn Bhd and Fuji Elevator Association Berhad ("Defendants") for the following orders:</t>
  </si>
  <si>
    <t>UNAUDITED QUARTERLY REPORT FOR THE FINANCIAL QUARTER ENDED 30 JUNE 2007</t>
  </si>
  <si>
    <t>AS AT 30 JUNE 2007</t>
  </si>
  <si>
    <t>30-06-07</t>
  </si>
  <si>
    <t>FOR THE 6 MONTHS ENDED 30 JUNE 2007</t>
  </si>
  <si>
    <t>Balance as of 30 June 2007</t>
  </si>
  <si>
    <t>Balance as of 30 June 2006</t>
  </si>
  <si>
    <t>6 months</t>
  </si>
  <si>
    <t>FOR THE FINANCIAL QUARTER ENDED 30 JUNE 2007</t>
  </si>
  <si>
    <t>Cash and cash equivalents at 30 June</t>
  </si>
  <si>
    <t>a) Redemption of 20,125 units RSLS amounting to RM1,799,931.91 on 24 May 2007.</t>
  </si>
  <si>
    <t>The analysis by activity of the Group for the financial period ended 30 June 2007 are as follows:</t>
  </si>
  <si>
    <t>30/6/2007</t>
  </si>
  <si>
    <t xml:space="preserve">  6 months </t>
  </si>
  <si>
    <t>30/6/2006</t>
  </si>
  <si>
    <t>Group borrowings and debt securities as at 30 June  2007 are as follows:</t>
  </si>
  <si>
    <t>Details of pending litigation as at 24 August 2007 are as follow:</t>
  </si>
  <si>
    <t>The Directors do not recommend any dividend for the period ended 30 June 2007.</t>
  </si>
  <si>
    <t>b) Conversion of 1,986 units ICSLS into 184,410 ordinary shares on 12 June 2007.</t>
  </si>
  <si>
    <t>c) Conversion of 2,144 units ICSLS into 199,108 ordinary shares on 15 June 2007.</t>
  </si>
  <si>
    <t>30.6.2007</t>
  </si>
  <si>
    <t>30.6.2006</t>
  </si>
  <si>
    <t xml:space="preserve">      3 months ended </t>
  </si>
  <si>
    <t xml:space="preserve">    6 months ended </t>
  </si>
  <si>
    <t>The interim financial report is unaudited and has been prepared in compliance with FRS 134,  Interim  Financial</t>
  </si>
  <si>
    <t>Reporting and paragraph 9.22 of the Listing Requirements of Bursa Malaysia Securities  Berhad.</t>
  </si>
  <si>
    <t xml:space="preserve">year ended 31 December 2006. </t>
  </si>
  <si>
    <t>The interim financial report should be read in conjunction with the audited financial statements of the Group for the</t>
  </si>
  <si>
    <t xml:space="preserve">The accounting policies and methods of computation adopted by the Group in this interim financial report are </t>
  </si>
  <si>
    <t>consistent with those adopted in the financial statements for the year ended 31 December 2006 except for the</t>
  </si>
  <si>
    <t>adoption of the following Financial Reporting Standards ("FRS") effective for financial period beginning 1 January</t>
  </si>
  <si>
    <t>2007:-</t>
  </si>
  <si>
    <t>There were no items affecting assets, liabilities, equity, net income or cash flows of the Group that are unusual</t>
  </si>
  <si>
    <t>because of their nature, size or incidence during the quarter under review.</t>
  </si>
  <si>
    <t>There were no significant changes in estimates of amount, which give a material effect in the current financial period.</t>
  </si>
  <si>
    <t>There have been no issuance and repayment of debt and equity securities for the financial quarter ended 30 June 2007</t>
  </si>
  <si>
    <t xml:space="preserve">except for the following: </t>
  </si>
  <si>
    <t>The valuations of  land and building have been brought forward without amendments from the previous annual</t>
  </si>
  <si>
    <t xml:space="preserve">financial statements. </t>
  </si>
  <si>
    <t>On 7 December 2005, The Group publicly announced the decision to dispose three of Northern Elevator Berhad</t>
  </si>
  <si>
    <t>subsidiaries comprising the lift and escalators division. The disposal of the subsidiaries was completed on 29 August</t>
  </si>
  <si>
    <t>2006.The results of the three subsidiaries were classified as discontinued operations in the income statement for the</t>
  </si>
  <si>
    <t>period ended 30 June 2006.</t>
  </si>
  <si>
    <t>provision being made on certain profitable subsidiary companies.</t>
  </si>
  <si>
    <t>On 8 March 2007, the Board announced that  Emico Development Sdn Bhd ("EDSB"), a wholly owned subsidiary of</t>
  </si>
  <si>
    <t>Emico had on 6 March 2007 entered into a conditional sale and purchase agreement ("Conditional SPA") with G &amp; C</t>
  </si>
  <si>
    <t>Utama Sdn Bhd ("Purchaser") for the disposal of 79.75% equity interest in Emico Properties Sdn Bhd ("EPSB") for a</t>
  </si>
  <si>
    <t xml:space="preserve">utilised to redeem 47,211 units of RSLS amounting to RM4,241,212 and coupon payment of RM2,558,788. </t>
  </si>
  <si>
    <t xml:space="preserve">total cash consideration of RM6,800,000. The sales was completed on 9 July 2007 for which the proceed was </t>
  </si>
  <si>
    <t>Northern Elevator Berhad ("NEB"), a 60% subsidiary of Emico has commenced legal proceedings in the Penang High</t>
  </si>
  <si>
    <t>Court Civil No. 22-387-2004 (MT4) against Nanyang Siang Pau and Tan Hoo Chuan ("Defendants") for damages</t>
  </si>
  <si>
    <t>including (aggravated) and/or exemplary damages for written defamation, an injunction to stop the Defendants</t>
  </si>
  <si>
    <t>whether, on its own or through their agents or otherwise from publishing or cause or allow to be published the said</t>
  </si>
  <si>
    <t xml:space="preserve">libel against the plaintiff and interest at such rate of 8% thereafter until full and final settlement. The matter is </t>
  </si>
  <si>
    <t>an injunction restraining the Defendants from infringing , passing off and manufacturing products in</t>
  </si>
  <si>
    <t>violation of the Plaintiffs trade mark;</t>
  </si>
  <si>
    <t>withdrawal Removal or dislodgement from Registrar of Companies of the name "Fuji" are any other name</t>
  </si>
  <si>
    <t>bearing or resembling the name "Fuji";</t>
  </si>
  <si>
    <t>On 17 April 2006, the court ordered an interim injuction against the Defendants preventing them from using  the</t>
  </si>
  <si>
    <t>trade mark, logo or any mark with the conjunctive work FUJI and/or Northern with an upward arrow in a circle. The</t>
  </si>
  <si>
    <t>injunction will be in effect until the disposal of the suit. The Defendants have filed an appeal to the Court of Appeal</t>
  </si>
  <si>
    <t>against the High Court's decision on 17 April 2006. Claims by the Plaintiff for damages are to be determined by the</t>
  </si>
  <si>
    <t>Court.</t>
  </si>
  <si>
    <t>The Plaintiff's solicitors are of the opinion that the Plaintiff has a strong case against the Defendants and need to</t>
  </si>
  <si>
    <t>pursue the same to prevent any damage to their business, The estimated costs are to be in region of RM130,000.</t>
  </si>
  <si>
    <t xml:space="preserve">                  6 months ended</t>
  </si>
  <si>
    <t xml:space="preserve">                  3 months ended</t>
  </si>
  <si>
    <t>Results from continuing operations</t>
  </si>
  <si>
    <t>Results from discontinued operations</t>
  </si>
  <si>
    <t>Net increase/(decrease) in cash and cash equivalents</t>
  </si>
  <si>
    <t>This standard affects the identification of related parties, and results in additional related party disclosures presented</t>
  </si>
  <si>
    <t>in the financial statements.</t>
  </si>
  <si>
    <t>A14</t>
  </si>
  <si>
    <t>Related Party Transactions</t>
  </si>
  <si>
    <t>Century Plas Industries Sdn Bhd</t>
  </si>
  <si>
    <t>Rental of premises received:</t>
  </si>
  <si>
    <t>Rental of machinery received:</t>
  </si>
  <si>
    <t>Rental paid and payable:</t>
  </si>
  <si>
    <t>were as follows:</t>
  </si>
  <si>
    <t>The transactions were entered in the normal course of business and have been established under normal commercial</t>
  </si>
  <si>
    <t>terms that are no less favourable than those arranged with independent third parties.</t>
  </si>
  <si>
    <t>Mr. Tan Chin Peng, a director of a subsidiary company</t>
  </si>
  <si>
    <t xml:space="preserve">The Group revenue for the second quarter and six months ended 30 June 2007 increased by 33.3% to RM15.97 million </t>
  </si>
  <si>
    <t>and 28.9% to RM34.86 million respectively from RM11.98 million and RM27.04 million in the preceding year</t>
  </si>
  <si>
    <t>corresponding quarter and period.</t>
  </si>
  <si>
    <t>In tandem with the increased turnover, the Group recorded a profit before taxation of RM0.17 million as compared to a</t>
  </si>
  <si>
    <t>Comparison with immediate preceding quarter</t>
  </si>
  <si>
    <t>B13</t>
  </si>
  <si>
    <t>loss before taxation of RM1.90 million for the preceding corresponding cumulative period. As such, the Group also</t>
  </si>
  <si>
    <t xml:space="preserve">incurred a lower loss before taxation of RM0.47 million as compared to RM0.95 million for the quarter ended 30 June </t>
  </si>
  <si>
    <t>2007 and 2006 respectively.</t>
  </si>
  <si>
    <t>The Group will continue to dispose off certain non-productive assets to generate fund for the redemption of Loan Stocks</t>
  </si>
  <si>
    <t>which will expire in May 2009 in order to reduce the gearing ratio of the Group and enhance the cashflow position of the</t>
  </si>
  <si>
    <t>Group through lower coupon payments being made.</t>
  </si>
  <si>
    <t>For the current quarter under review, the Group posted revenue of RM15.97 million as compared to RM18.9 million in</t>
  </si>
  <si>
    <t xml:space="preserve">the preceding quarter. The lower revenue for current quarter was caused by the property development division whereby  </t>
  </si>
  <si>
    <t xml:space="preserve">2007. In line with the lower contribution from the property division during the second quarter, the Group posted a loss </t>
  </si>
  <si>
    <t xml:space="preserve">the construction works on certain phase of the property development project was completed during the first quarter of </t>
  </si>
  <si>
    <t xml:space="preserve">before taxation of RM0.47 million as compared to a profit before taxation of RM0.64 million in preceding quarter. 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</si>
  <si>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</si>
  <si>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</si>
  <si>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</si>
  <si>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The Group's effective tax rate for the period ended 30 June 2007 was higher than the statutory tax rate due to tax</t>
  </si>
  <si>
    <t xml:space="preserve">Significant transactions between the Group with the related parties during the financial period ended 30 June  2007 </t>
  </si>
  <si>
    <t>currently fixed for case management and is adjourned to 7 September 2007 pending filing of the Statement of Agreed</t>
  </si>
  <si>
    <t>Facts and Issues into Court.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</si>
</sst>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15" applyNumberFormat="1" applyFont="1" applyAlignment="1">
      <alignment horizontal="right"/>
    </xf>
    <xf numFmtId="173" fontId="1" fillId="0" borderId="4" xfId="15" applyNumberFormat="1" applyFont="1" applyBorder="1" applyAlignment="1">
      <alignment horizontal="center"/>
    </xf>
    <xf numFmtId="173" fontId="1" fillId="0" borderId="8" xfId="15" applyNumberFormat="1" applyFont="1" applyBorder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3" fontId="1" fillId="0" borderId="9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73" fontId="2" fillId="0" borderId="5" xfId="15" applyNumberFormat="1" applyFont="1" applyBorder="1" applyAlignment="1">
      <alignment/>
    </xf>
    <xf numFmtId="43" fontId="1" fillId="0" borderId="5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173" fontId="1" fillId="0" borderId="5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43" fontId="1" fillId="0" borderId="0" xfId="15" applyFont="1" applyAlignment="1">
      <alignment/>
    </xf>
    <xf numFmtId="173" fontId="0" fillId="0" borderId="0" xfId="15" applyNumberFormat="1" applyAlignment="1">
      <alignment/>
    </xf>
    <xf numFmtId="2" fontId="1" fillId="0" borderId="5" xfId="0" applyNumberFormat="1" applyFont="1" applyBorder="1" applyAlignment="1">
      <alignment/>
    </xf>
    <xf numFmtId="49" fontId="1" fillId="0" borderId="0" xfId="15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73" fontId="1" fillId="0" borderId="10" xfId="15" applyNumberFormat="1" applyFont="1" applyBorder="1" applyAlignment="1">
      <alignment/>
    </xf>
    <xf numFmtId="49" fontId="1" fillId="0" borderId="0" xfId="0" applyNumberFormat="1" applyFont="1" applyAlignment="1">
      <alignment/>
    </xf>
    <xf numFmtId="43" fontId="1" fillId="0" borderId="2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" fillId="0" borderId="4" xfId="0" applyFont="1" applyBorder="1" applyAlignment="1">
      <alignment/>
    </xf>
    <xf numFmtId="0" fontId="9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0" fillId="0" borderId="1" xfId="0" applyFill="1" applyBorder="1" applyAlignment="1">
      <alignment/>
    </xf>
    <xf numFmtId="173" fontId="1" fillId="0" borderId="13" xfId="0" applyNumberFormat="1" applyFont="1" applyBorder="1" applyAlignment="1">
      <alignment/>
    </xf>
    <xf numFmtId="173" fontId="1" fillId="0" borderId="9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1" fillId="0" borderId="5" xfId="15" applyFont="1" applyBorder="1" applyAlignment="1">
      <alignment/>
    </xf>
    <xf numFmtId="0" fontId="0" fillId="0" borderId="0" xfId="0" applyBorder="1" applyAlignment="1">
      <alignment/>
    </xf>
    <xf numFmtId="173" fontId="1" fillId="0" borderId="0" xfId="15" applyNumberFormat="1" applyFont="1" applyBorder="1" applyAlignment="1">
      <alignment horizontal="right"/>
    </xf>
    <xf numFmtId="173" fontId="1" fillId="0" borderId="4" xfId="15" applyNumberFormat="1" applyFont="1" applyBorder="1" applyAlignment="1">
      <alignment horizontal="right"/>
    </xf>
    <xf numFmtId="43" fontId="1" fillId="0" borderId="0" xfId="15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4"/>
  <sheetViews>
    <sheetView tabSelected="1" workbookViewId="0" topLeftCell="A1">
      <selection activeCell="J45" sqref="J45"/>
    </sheetView>
  </sheetViews>
  <sheetFormatPr defaultColWidth="9.140625" defaultRowHeight="12.75"/>
  <cols>
    <col min="1" max="1" width="4.7109375" style="0" customWidth="1"/>
    <col min="5" max="8" width="12.7109375" style="0" customWidth="1"/>
    <col min="9" max="9" width="6.7109375" style="0" customWidth="1"/>
    <col min="10" max="11" width="12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252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2" t="s">
        <v>19</v>
      </c>
      <c r="I5" s="3"/>
      <c r="J5" s="3" t="s">
        <v>16</v>
      </c>
      <c r="K5" s="1"/>
      <c r="L5" s="1"/>
    </row>
    <row r="6" spans="1:12" ht="12.75">
      <c r="A6" s="1"/>
      <c r="B6" s="1"/>
      <c r="C6" s="1"/>
      <c r="D6" s="1"/>
      <c r="E6" s="1"/>
      <c r="F6" s="1"/>
      <c r="G6" s="3" t="s">
        <v>1</v>
      </c>
      <c r="H6" s="3" t="s">
        <v>15</v>
      </c>
      <c r="I6" s="3"/>
      <c r="J6" s="3" t="s">
        <v>4</v>
      </c>
      <c r="K6" s="3" t="s">
        <v>15</v>
      </c>
      <c r="L6" s="1"/>
    </row>
    <row r="7" spans="1:12" ht="12.75">
      <c r="A7" s="1"/>
      <c r="B7" s="1"/>
      <c r="C7" s="1"/>
      <c r="D7" s="1"/>
      <c r="E7" s="1"/>
      <c r="F7" s="1"/>
      <c r="G7" s="3" t="s">
        <v>2</v>
      </c>
      <c r="H7" s="3" t="s">
        <v>2</v>
      </c>
      <c r="I7" s="3"/>
      <c r="J7" s="3" t="s">
        <v>2</v>
      </c>
      <c r="K7" s="3" t="s">
        <v>2</v>
      </c>
      <c r="L7" s="1"/>
    </row>
    <row r="8" spans="1:12" ht="12.75">
      <c r="A8" s="1"/>
      <c r="B8" s="1"/>
      <c r="C8" s="1"/>
      <c r="D8" s="1"/>
      <c r="E8" s="1"/>
      <c r="F8" s="1"/>
      <c r="G8" s="3" t="s">
        <v>3</v>
      </c>
      <c r="H8" s="3" t="s">
        <v>3</v>
      </c>
      <c r="I8" s="3"/>
      <c r="J8" s="3" t="s">
        <v>5</v>
      </c>
      <c r="K8" s="3" t="s">
        <v>5</v>
      </c>
      <c r="L8" s="1"/>
    </row>
    <row r="9" spans="1:12" ht="12.75">
      <c r="A9" s="1"/>
      <c r="B9" s="1"/>
      <c r="C9" s="1"/>
      <c r="D9" s="1"/>
      <c r="E9" s="1"/>
      <c r="F9" s="1"/>
      <c r="G9" s="17">
        <v>39263</v>
      </c>
      <c r="H9" s="17">
        <v>38898</v>
      </c>
      <c r="I9" s="3"/>
      <c r="J9" s="17">
        <v>39263</v>
      </c>
      <c r="K9" s="17">
        <v>38898</v>
      </c>
      <c r="L9" s="1"/>
    </row>
    <row r="10" spans="1:12" ht="12.75">
      <c r="A10" s="1"/>
      <c r="B10" s="1"/>
      <c r="C10" s="1"/>
      <c r="D10" s="1"/>
      <c r="E10" s="1"/>
      <c r="F10" s="1"/>
      <c r="G10" s="3" t="s">
        <v>6</v>
      </c>
      <c r="H10" s="3" t="s">
        <v>6</v>
      </c>
      <c r="I10" s="3"/>
      <c r="J10" s="3" t="s">
        <v>6</v>
      </c>
      <c r="K10" s="3" t="s">
        <v>6</v>
      </c>
      <c r="L10" s="1"/>
    </row>
    <row r="11" spans="1:12" ht="12.75">
      <c r="A11" s="1"/>
      <c r="B11" s="1"/>
      <c r="C11" s="1"/>
      <c r="D11" s="1"/>
      <c r="E11" s="1"/>
      <c r="F11" s="1"/>
      <c r="G11" s="3"/>
      <c r="H11" s="3"/>
      <c r="I11" s="3"/>
      <c r="J11" s="3"/>
      <c r="K11" s="3" t="s">
        <v>0</v>
      </c>
      <c r="L11" s="1"/>
    </row>
    <row r="12" spans="1:12" ht="12.75">
      <c r="A12" s="38" t="s">
        <v>225</v>
      </c>
      <c r="B12" s="1"/>
      <c r="C12" s="1"/>
      <c r="D12" s="1"/>
      <c r="E12" s="1"/>
      <c r="F12" s="1"/>
      <c r="G12" s="3"/>
      <c r="H12" s="3"/>
      <c r="I12" s="3"/>
      <c r="J12" s="3"/>
      <c r="K12" s="3"/>
      <c r="L12" s="1"/>
    </row>
    <row r="13" spans="1:15" ht="12.75">
      <c r="A13" s="1" t="s">
        <v>25</v>
      </c>
      <c r="B13" s="1"/>
      <c r="C13" s="1"/>
      <c r="D13" s="1"/>
      <c r="E13" s="1"/>
      <c r="F13" s="1"/>
      <c r="G13" s="12">
        <v>15975</v>
      </c>
      <c r="H13" s="12">
        <v>11980</v>
      </c>
      <c r="I13" s="1"/>
      <c r="J13" s="12">
        <v>34855</v>
      </c>
      <c r="K13" s="12">
        <v>27042</v>
      </c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5" t="s">
        <v>0</v>
      </c>
      <c r="H14" s="5" t="s">
        <v>0</v>
      </c>
      <c r="I14" s="1"/>
      <c r="J14" s="5" t="s">
        <v>0</v>
      </c>
      <c r="K14" s="5" t="s">
        <v>0</v>
      </c>
      <c r="L14" s="1"/>
      <c r="M14" s="1"/>
      <c r="N14" s="1"/>
      <c r="O14" s="1"/>
    </row>
    <row r="15" spans="1:15" ht="12.75">
      <c r="A15" s="1" t="s">
        <v>175</v>
      </c>
      <c r="B15" s="1"/>
      <c r="C15" s="1"/>
      <c r="D15" s="1"/>
      <c r="E15" s="1"/>
      <c r="F15" s="1"/>
      <c r="G15" s="5">
        <v>329</v>
      </c>
      <c r="H15" s="5">
        <v>202</v>
      </c>
      <c r="I15" s="1"/>
      <c r="J15" s="5">
        <v>503</v>
      </c>
      <c r="K15" s="5">
        <v>359</v>
      </c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5"/>
      <c r="H16" s="5"/>
      <c r="I16" s="1"/>
      <c r="J16" s="5"/>
      <c r="K16" s="5"/>
      <c r="L16" s="1"/>
      <c r="M16" s="1"/>
      <c r="N16" s="1"/>
      <c r="O16" s="1"/>
    </row>
    <row r="17" spans="1:15" ht="12.75">
      <c r="A17" s="1" t="s">
        <v>176</v>
      </c>
      <c r="B17" s="1"/>
      <c r="C17" s="1"/>
      <c r="D17" s="1"/>
      <c r="E17" s="1"/>
      <c r="F17" s="1"/>
      <c r="G17" s="5">
        <v>-322</v>
      </c>
      <c r="H17" s="5">
        <v>-330</v>
      </c>
      <c r="I17" s="1"/>
      <c r="J17" s="5">
        <v>-723</v>
      </c>
      <c r="K17" s="5">
        <v>-639</v>
      </c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5"/>
      <c r="H18" s="5"/>
      <c r="I18" s="1"/>
      <c r="J18" s="5"/>
      <c r="K18" s="5"/>
      <c r="L18" s="1"/>
      <c r="M18" s="1"/>
      <c r="N18" s="1"/>
      <c r="O18" s="1"/>
    </row>
    <row r="19" spans="1:15" ht="12.75">
      <c r="A19" s="1" t="s">
        <v>222</v>
      </c>
      <c r="B19" s="1"/>
      <c r="C19" s="1"/>
      <c r="D19" s="1"/>
      <c r="E19" s="1"/>
      <c r="F19" s="1"/>
      <c r="G19" s="5">
        <v>-15234</v>
      </c>
      <c r="H19" s="5">
        <v>-11654</v>
      </c>
      <c r="I19" s="1"/>
      <c r="J19" s="5">
        <v>-32178</v>
      </c>
      <c r="K19" s="5">
        <v>-26392</v>
      </c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5"/>
      <c r="H20" s="5"/>
      <c r="I20" s="1"/>
      <c r="J20" s="5"/>
      <c r="K20" s="5"/>
      <c r="L20" s="1"/>
      <c r="M20" s="1"/>
      <c r="N20" s="1"/>
      <c r="O20" s="1"/>
    </row>
    <row r="21" spans="1:15" ht="12.75">
      <c r="A21" s="1" t="s">
        <v>26</v>
      </c>
      <c r="B21" s="1"/>
      <c r="C21" s="1"/>
      <c r="D21" s="1"/>
      <c r="E21" s="1"/>
      <c r="F21" s="1"/>
      <c r="G21" s="6">
        <v>-1214</v>
      </c>
      <c r="H21" s="6">
        <v>-1144</v>
      </c>
      <c r="I21" s="1"/>
      <c r="J21" s="6">
        <v>-2284</v>
      </c>
      <c r="K21" s="6">
        <v>-2267</v>
      </c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 t="s">
        <v>137</v>
      </c>
      <c r="B23" s="1"/>
      <c r="C23" s="1"/>
      <c r="D23" s="1"/>
      <c r="E23" s="1"/>
      <c r="F23" s="1"/>
      <c r="G23" s="7">
        <f>SUM(G13:G21)</f>
        <v>-466</v>
      </c>
      <c r="H23" s="7">
        <f>SUM(H13:H21)</f>
        <v>-946</v>
      </c>
      <c r="I23" s="1"/>
      <c r="J23" s="7">
        <f>SUM(J13:J21)</f>
        <v>173</v>
      </c>
      <c r="K23" s="7">
        <f>SUM(K13:K21)</f>
        <v>-1897</v>
      </c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7"/>
      <c r="H24" s="7"/>
      <c r="I24" s="1"/>
      <c r="J24" s="7"/>
      <c r="K24" s="7"/>
      <c r="L24" s="1"/>
      <c r="M24" s="1"/>
      <c r="N24" s="1"/>
      <c r="O24" s="1"/>
    </row>
    <row r="25" spans="1:15" ht="12.75">
      <c r="A25" s="1" t="s">
        <v>53</v>
      </c>
      <c r="B25" s="1"/>
      <c r="C25" s="1"/>
      <c r="D25" s="1"/>
      <c r="E25" s="1"/>
      <c r="F25" s="1"/>
      <c r="G25" s="8">
        <v>-57</v>
      </c>
      <c r="H25" s="8">
        <v>18</v>
      </c>
      <c r="I25" s="1"/>
      <c r="J25" s="8">
        <v>-114</v>
      </c>
      <c r="K25" s="8">
        <v>6</v>
      </c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2" ht="12.75">
      <c r="A27" s="2" t="s">
        <v>191</v>
      </c>
      <c r="G27" s="16">
        <f>+G23+G25</f>
        <v>-523</v>
      </c>
      <c r="H27" s="16">
        <f>+H23+H25</f>
        <v>-928</v>
      </c>
      <c r="J27" s="16">
        <f>+J23+J25</f>
        <v>59</v>
      </c>
      <c r="K27" s="16">
        <f>+K23+K25</f>
        <v>-1891</v>
      </c>
      <c r="L27" s="1"/>
    </row>
    <row r="28" spans="1:12" ht="12.75">
      <c r="A28" s="2"/>
      <c r="G28" s="16"/>
      <c r="H28" s="16"/>
      <c r="J28" s="16"/>
      <c r="K28" s="16"/>
      <c r="L28" s="1"/>
    </row>
    <row r="29" spans="1:12" ht="12.75">
      <c r="A29" s="38" t="s">
        <v>226</v>
      </c>
      <c r="G29" s="1"/>
      <c r="H29" s="1"/>
      <c r="J29" s="1"/>
      <c r="K29" s="1"/>
      <c r="L29" s="1"/>
    </row>
    <row r="30" spans="1:12" ht="12.75">
      <c r="A30" s="2" t="s">
        <v>189</v>
      </c>
      <c r="G30" s="7">
        <v>0</v>
      </c>
      <c r="H30" s="7">
        <v>637</v>
      </c>
      <c r="I30" s="53"/>
      <c r="J30" s="7">
        <v>0</v>
      </c>
      <c r="K30" s="7">
        <v>3177</v>
      </c>
      <c r="L30" s="1"/>
    </row>
    <row r="31" spans="1:12" ht="12.75">
      <c r="A31" s="67"/>
      <c r="G31" s="49"/>
      <c r="H31" s="49"/>
      <c r="J31" s="49"/>
      <c r="K31" s="49"/>
      <c r="L31" s="1"/>
    </row>
    <row r="32" spans="1:12" ht="13.5" thickBot="1">
      <c r="A32" s="2" t="s">
        <v>184</v>
      </c>
      <c r="B32" s="1"/>
      <c r="C32" s="1"/>
      <c r="D32" s="1"/>
      <c r="E32" s="1"/>
      <c r="F32" s="1"/>
      <c r="G32" s="50">
        <f>+G27+G30</f>
        <v>-523</v>
      </c>
      <c r="H32" s="50">
        <f>+H27+H30</f>
        <v>-291</v>
      </c>
      <c r="I32" s="1"/>
      <c r="J32" s="50">
        <f>+J27+J30</f>
        <v>59</v>
      </c>
      <c r="K32" s="50">
        <f>+K27+K30</f>
        <v>1286</v>
      </c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185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 t="s">
        <v>186</v>
      </c>
      <c r="B35" s="1"/>
      <c r="C35" s="1"/>
      <c r="D35" s="1"/>
      <c r="E35" s="1"/>
      <c r="F35" s="1"/>
      <c r="G35" s="7">
        <v>-528</v>
      </c>
      <c r="H35" s="7">
        <v>-541</v>
      </c>
      <c r="I35" s="1"/>
      <c r="J35" s="7">
        <v>64</v>
      </c>
      <c r="K35" s="7">
        <v>78</v>
      </c>
      <c r="L35" s="1"/>
    </row>
    <row r="36" spans="1:12" ht="12.75">
      <c r="A36" s="1" t="s">
        <v>187</v>
      </c>
      <c r="B36" s="1"/>
      <c r="C36" s="1"/>
      <c r="D36" s="1"/>
      <c r="E36" s="1"/>
      <c r="F36" s="1"/>
      <c r="G36" s="7">
        <v>5</v>
      </c>
      <c r="H36" s="7">
        <v>250</v>
      </c>
      <c r="I36" s="1"/>
      <c r="J36" s="7">
        <v>-5</v>
      </c>
      <c r="K36" s="7">
        <v>1208</v>
      </c>
      <c r="L36" s="1"/>
    </row>
    <row r="37" spans="1:12" ht="12.75">
      <c r="A37" s="1"/>
      <c r="B37" s="1"/>
      <c r="C37" s="1"/>
      <c r="D37" s="1"/>
      <c r="E37" s="1"/>
      <c r="F37" s="1"/>
      <c r="G37" s="15"/>
      <c r="H37" s="15"/>
      <c r="I37" s="1"/>
      <c r="J37" s="15"/>
      <c r="K37" s="15"/>
      <c r="L37" s="1"/>
    </row>
    <row r="38" spans="1:12" ht="13.5" thickBot="1">
      <c r="A38" s="1"/>
      <c r="B38" s="1"/>
      <c r="C38" s="1"/>
      <c r="D38" s="1"/>
      <c r="E38" s="1"/>
      <c r="F38" s="1"/>
      <c r="G38" s="9">
        <f>+G35+G36</f>
        <v>-523</v>
      </c>
      <c r="H38" s="9">
        <f>+H35+H36</f>
        <v>-291</v>
      </c>
      <c r="I38" s="1"/>
      <c r="J38" s="9">
        <f>+J35+J36</f>
        <v>59</v>
      </c>
      <c r="K38" s="9">
        <f>+K35+K36</f>
        <v>1286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2" t="s">
        <v>188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 t="s">
        <v>247</v>
      </c>
      <c r="B41" s="1"/>
      <c r="C41" s="1"/>
      <c r="D41" s="1"/>
      <c r="E41" s="1"/>
      <c r="F41" s="1"/>
      <c r="G41" s="52">
        <f>+NOTES!G271</f>
        <v>-0.5433125734941858</v>
      </c>
      <c r="H41" s="52">
        <v>-0.96</v>
      </c>
      <c r="I41" s="1"/>
      <c r="J41" s="52">
        <f>+NOTES!I271</f>
        <v>0.13301641989576746</v>
      </c>
      <c r="K41" s="52">
        <v>-1.91</v>
      </c>
      <c r="L41" s="1"/>
    </row>
    <row r="42" spans="1:12" ht="12.75">
      <c r="A42" s="1" t="s">
        <v>190</v>
      </c>
      <c r="B42" s="1"/>
      <c r="C42" s="1"/>
      <c r="D42" s="1"/>
      <c r="E42" s="1"/>
      <c r="F42" s="1"/>
      <c r="G42" s="52">
        <v>0</v>
      </c>
      <c r="H42" s="52">
        <v>0.42</v>
      </c>
      <c r="I42" s="1"/>
      <c r="J42" s="52">
        <f>+G42</f>
        <v>0</v>
      </c>
      <c r="K42" s="52">
        <v>2.08</v>
      </c>
      <c r="L42" s="1"/>
    </row>
    <row r="43" spans="1:12" ht="12.75">
      <c r="A43" s="1"/>
      <c r="B43" s="1"/>
      <c r="C43" s="1"/>
      <c r="D43" s="1"/>
      <c r="E43" s="1"/>
      <c r="F43" s="1"/>
      <c r="G43" s="51"/>
      <c r="H43" s="51"/>
      <c r="I43" s="1"/>
      <c r="J43" s="51"/>
      <c r="K43" s="51"/>
      <c r="L43" s="1"/>
    </row>
    <row r="44" spans="1:12" ht="13.5" thickBot="1">
      <c r="A44" s="1" t="s">
        <v>217</v>
      </c>
      <c r="B44" s="1"/>
      <c r="C44" s="1"/>
      <c r="D44" s="1"/>
      <c r="E44" s="1"/>
      <c r="F44" s="1"/>
      <c r="G44" s="76">
        <f>+G41+G42</f>
        <v>-0.5433125734941858</v>
      </c>
      <c r="H44" s="46">
        <f>+H41+H42</f>
        <v>-0.54</v>
      </c>
      <c r="I44" s="1"/>
      <c r="J44" s="54">
        <f>+J41+J42</f>
        <v>0.13301641989576746</v>
      </c>
      <c r="K44" s="54">
        <f>+K41+K42</f>
        <v>0.17000000000000015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3.5" thickBot="1">
      <c r="A46" s="1" t="s">
        <v>245</v>
      </c>
      <c r="B46" s="1"/>
      <c r="C46" s="1"/>
      <c r="D46" s="1"/>
      <c r="E46" s="1"/>
      <c r="F46" s="1"/>
      <c r="G46" s="68" t="s">
        <v>246</v>
      </c>
      <c r="H46" s="68" t="s">
        <v>246</v>
      </c>
      <c r="I46" s="1"/>
      <c r="J46" s="68" t="s">
        <v>246</v>
      </c>
      <c r="K46" s="68" t="s">
        <v>246</v>
      </c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1" ht="12.75">
      <c r="A48" s="1" t="s"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 t="s">
        <v>234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 t="s"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7"/>
      <c r="H51" s="1"/>
      <c r="I51" s="1"/>
      <c r="J51" s="1"/>
      <c r="K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</sheetData>
  <printOptions/>
  <pageMargins left="0.35" right="0.33" top="0.64" bottom="0.53" header="0.5" footer="0.5"/>
  <pageSetup fitToHeight="1" fitToWidth="1"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workbookViewId="0" topLeftCell="A58">
      <selection activeCell="G28" sqref="G28"/>
    </sheetView>
  </sheetViews>
  <sheetFormatPr defaultColWidth="9.140625" defaultRowHeight="12.75"/>
  <cols>
    <col min="6" max="6" width="22.8515625" style="0" customWidth="1"/>
    <col min="7" max="7" width="13.57421875" style="0" customWidth="1"/>
    <col min="8" max="8" width="8.7109375" style="0" customWidth="1"/>
    <col min="9" max="9" width="12.7109375" style="0" customWidth="1"/>
  </cols>
  <sheetData>
    <row r="1" spans="1:10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39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253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7:9" ht="12.75">
      <c r="G5" s="3" t="s">
        <v>8</v>
      </c>
      <c r="H5" s="3"/>
      <c r="I5" s="3" t="s">
        <v>8</v>
      </c>
    </row>
    <row r="6" spans="7:9" ht="12.75">
      <c r="G6" s="3" t="s">
        <v>9</v>
      </c>
      <c r="H6" s="3"/>
      <c r="I6" s="3" t="s">
        <v>12</v>
      </c>
    </row>
    <row r="7" spans="7:9" ht="12.75">
      <c r="G7" s="3" t="s">
        <v>10</v>
      </c>
      <c r="H7" s="3"/>
      <c r="I7" s="3" t="s">
        <v>13</v>
      </c>
    </row>
    <row r="8" spans="7:9" ht="12.75">
      <c r="G8" s="3" t="s">
        <v>11</v>
      </c>
      <c r="H8" s="3"/>
      <c r="I8" s="3" t="s">
        <v>14</v>
      </c>
    </row>
    <row r="9" spans="7:9" ht="12.75">
      <c r="G9" s="18" t="s">
        <v>254</v>
      </c>
      <c r="H9" s="3"/>
      <c r="I9" s="18" t="s">
        <v>227</v>
      </c>
    </row>
    <row r="10" spans="7:9" ht="12.75">
      <c r="G10" s="3" t="s">
        <v>6</v>
      </c>
      <c r="H10" s="3"/>
      <c r="I10" s="3" t="s">
        <v>6</v>
      </c>
    </row>
    <row r="11" spans="1:9" ht="12.75">
      <c r="A11" s="1"/>
      <c r="B11" s="1"/>
      <c r="C11" s="1"/>
      <c r="D11" s="1"/>
      <c r="E11" s="1"/>
      <c r="F11" s="1"/>
      <c r="G11" s="3"/>
      <c r="H11" s="3"/>
      <c r="I11" s="3" t="s">
        <v>0</v>
      </c>
    </row>
    <row r="12" spans="1:9" ht="12.75">
      <c r="A12" s="2" t="s">
        <v>156</v>
      </c>
      <c r="B12" s="1"/>
      <c r="C12" s="1"/>
      <c r="D12" s="1"/>
      <c r="E12" s="1"/>
      <c r="F12" s="1"/>
      <c r="G12" s="35"/>
      <c r="H12" s="3"/>
      <c r="I12" s="3"/>
    </row>
    <row r="13" spans="1:9" ht="12.75">
      <c r="A13" s="2" t="s">
        <v>163</v>
      </c>
      <c r="B13" s="1"/>
      <c r="C13" s="1"/>
      <c r="D13" s="1"/>
      <c r="E13" s="1"/>
      <c r="F13" s="1"/>
      <c r="G13" s="44"/>
      <c r="H13" s="3"/>
      <c r="I13" s="44"/>
    </row>
    <row r="14" spans="1:9" ht="12.75">
      <c r="A14" s="1" t="s">
        <v>40</v>
      </c>
      <c r="B14" s="1"/>
      <c r="C14" s="1"/>
      <c r="D14" s="1"/>
      <c r="E14" s="1"/>
      <c r="F14" s="1"/>
      <c r="G14" s="5">
        <v>14556</v>
      </c>
      <c r="H14" s="7"/>
      <c r="I14" s="5">
        <v>14497</v>
      </c>
    </row>
    <row r="15" spans="1:9" ht="12.75">
      <c r="A15" s="1" t="s">
        <v>208</v>
      </c>
      <c r="B15" s="1"/>
      <c r="C15" s="1"/>
      <c r="D15" s="1"/>
      <c r="E15" s="1"/>
      <c r="F15" s="1"/>
      <c r="G15" s="5">
        <v>1192</v>
      </c>
      <c r="H15" s="7"/>
      <c r="I15" s="5">
        <v>1207</v>
      </c>
    </row>
    <row r="16" spans="1:9" ht="12.75">
      <c r="A16" s="1" t="s">
        <v>41</v>
      </c>
      <c r="B16" s="1"/>
      <c r="C16" s="1"/>
      <c r="D16" s="1"/>
      <c r="E16" s="1"/>
      <c r="F16" s="1"/>
      <c r="G16" s="5">
        <v>3888</v>
      </c>
      <c r="H16" s="7"/>
      <c r="I16" s="5">
        <v>3903</v>
      </c>
    </row>
    <row r="17" spans="1:9" ht="12.75">
      <c r="A17" s="1" t="s">
        <v>42</v>
      </c>
      <c r="B17" s="1"/>
      <c r="C17" s="1"/>
      <c r="D17" s="1"/>
      <c r="E17" s="1"/>
      <c r="F17" s="1"/>
      <c r="G17" s="5">
        <v>1361</v>
      </c>
      <c r="H17" s="7"/>
      <c r="I17" s="5">
        <v>1361</v>
      </c>
    </row>
    <row r="18" spans="1:9" ht="12.75">
      <c r="A18" s="1" t="s">
        <v>124</v>
      </c>
      <c r="B18" s="1"/>
      <c r="C18" s="1"/>
      <c r="D18" s="1"/>
      <c r="E18" s="1"/>
      <c r="F18" s="1"/>
      <c r="G18" s="5">
        <v>305</v>
      </c>
      <c r="H18" s="7"/>
      <c r="I18" s="5">
        <v>305</v>
      </c>
    </row>
    <row r="19" spans="1:9" ht="12.75">
      <c r="A19" s="1" t="s">
        <v>43</v>
      </c>
      <c r="B19" s="1"/>
      <c r="C19" s="1"/>
      <c r="D19" s="1"/>
      <c r="E19" s="1"/>
      <c r="F19" s="1"/>
      <c r="G19" s="5">
        <v>622</v>
      </c>
      <c r="H19" s="7"/>
      <c r="I19" s="5">
        <v>622</v>
      </c>
    </row>
    <row r="20" spans="1:9" ht="12.75">
      <c r="A20" s="1" t="s">
        <v>44</v>
      </c>
      <c r="B20" s="1"/>
      <c r="C20" s="1"/>
      <c r="D20" s="1"/>
      <c r="E20" s="1"/>
      <c r="F20" s="1"/>
      <c r="G20" s="6">
        <v>28784</v>
      </c>
      <c r="H20" s="10"/>
      <c r="I20" s="6">
        <v>26986</v>
      </c>
    </row>
    <row r="21" spans="1:9" ht="12.75">
      <c r="A21" s="1"/>
      <c r="B21" s="1"/>
      <c r="C21" s="1"/>
      <c r="D21" s="1"/>
      <c r="E21" s="1"/>
      <c r="F21" s="1"/>
      <c r="G21" s="13">
        <f>SUM(G14:G20)</f>
        <v>50708</v>
      </c>
      <c r="H21" s="10"/>
      <c r="I21" s="13">
        <f>SUM(I14:I20)</f>
        <v>48881</v>
      </c>
    </row>
    <row r="22" spans="1:9" ht="12.75">
      <c r="A22" s="1"/>
      <c r="B22" s="1"/>
      <c r="C22" s="1"/>
      <c r="D22" s="1"/>
      <c r="E22" s="1"/>
      <c r="F22" s="1"/>
      <c r="G22" s="7"/>
      <c r="H22" s="10"/>
      <c r="I22" s="7"/>
    </row>
    <row r="23" spans="1:9" ht="12.75">
      <c r="A23" s="2" t="s">
        <v>162</v>
      </c>
      <c r="B23" s="1"/>
      <c r="C23" s="1"/>
      <c r="D23" s="1"/>
      <c r="E23" s="1"/>
      <c r="F23" s="1"/>
      <c r="G23" s="7"/>
      <c r="H23" s="10"/>
      <c r="I23" s="7"/>
    </row>
    <row r="24" spans="1:9" ht="12.75">
      <c r="A24" s="1" t="s">
        <v>28</v>
      </c>
      <c r="D24" s="1"/>
      <c r="E24" s="1"/>
      <c r="F24" s="1"/>
      <c r="G24" s="12">
        <v>39281</v>
      </c>
      <c r="H24" s="10"/>
      <c r="I24" s="12">
        <v>37742</v>
      </c>
    </row>
    <row r="25" spans="1:9" ht="12.75">
      <c r="A25" s="1" t="s">
        <v>20</v>
      </c>
      <c r="B25" s="1"/>
      <c r="D25" s="1"/>
      <c r="E25" s="1"/>
      <c r="F25" s="1"/>
      <c r="G25" s="5">
        <v>7212</v>
      </c>
      <c r="H25" s="10"/>
      <c r="I25" s="5">
        <v>6403</v>
      </c>
    </row>
    <row r="26" spans="1:9" ht="12.75">
      <c r="A26" s="1" t="s">
        <v>21</v>
      </c>
      <c r="B26" s="1"/>
      <c r="D26" s="1"/>
      <c r="E26" s="1"/>
      <c r="F26" s="1"/>
      <c r="G26" s="5">
        <v>22042</v>
      </c>
      <c r="H26" s="10" t="s">
        <v>0</v>
      </c>
      <c r="I26" s="5">
        <v>16735</v>
      </c>
    </row>
    <row r="27" spans="1:9" ht="12.75">
      <c r="A27" s="1" t="s">
        <v>230</v>
      </c>
      <c r="B27" s="1"/>
      <c r="D27" s="1"/>
      <c r="E27" s="1"/>
      <c r="F27" s="1"/>
      <c r="G27" s="5">
        <v>6928</v>
      </c>
      <c r="H27" s="10"/>
      <c r="I27" s="5">
        <v>10009</v>
      </c>
    </row>
    <row r="28" spans="1:9" ht="12.75">
      <c r="A28" s="1" t="s">
        <v>17</v>
      </c>
      <c r="B28" s="1"/>
      <c r="D28" s="1"/>
      <c r="E28" s="1"/>
      <c r="F28" s="1"/>
      <c r="G28" s="5">
        <v>607</v>
      </c>
      <c r="H28" s="10"/>
      <c r="I28" s="5">
        <v>613</v>
      </c>
    </row>
    <row r="29" spans="1:9" ht="12.75">
      <c r="A29" s="1" t="s">
        <v>229</v>
      </c>
      <c r="B29" s="1"/>
      <c r="D29" s="1"/>
      <c r="E29" s="1"/>
      <c r="F29" s="1"/>
      <c r="G29" s="5">
        <v>30</v>
      </c>
      <c r="H29" s="10"/>
      <c r="I29" s="5">
        <v>30</v>
      </c>
    </row>
    <row r="30" spans="1:9" ht="12.75">
      <c r="A30" s="1" t="s">
        <v>128</v>
      </c>
      <c r="B30" s="1"/>
      <c r="D30" s="1"/>
      <c r="E30" s="1"/>
      <c r="F30" s="1"/>
      <c r="G30" s="5">
        <v>4079</v>
      </c>
      <c r="H30" s="10"/>
      <c r="I30" s="5">
        <v>9602</v>
      </c>
    </row>
    <row r="31" spans="1:9" ht="12.75">
      <c r="A31" s="1" t="s">
        <v>22</v>
      </c>
      <c r="B31" s="1"/>
      <c r="D31" s="1"/>
      <c r="E31" s="1"/>
      <c r="F31" s="1"/>
      <c r="G31" s="6">
        <v>4201</v>
      </c>
      <c r="H31" s="10"/>
      <c r="I31" s="6">
        <v>5843</v>
      </c>
    </row>
    <row r="32" spans="2:9" ht="12.75">
      <c r="B32" s="1"/>
      <c r="C32" s="1"/>
      <c r="D32" s="1"/>
      <c r="E32" s="1"/>
      <c r="F32" s="1"/>
      <c r="G32" s="13">
        <f>SUM(G24:G31)</f>
        <v>84380</v>
      </c>
      <c r="H32" s="10"/>
      <c r="I32" s="13">
        <f>SUM(I24:I31)</f>
        <v>86977</v>
      </c>
    </row>
    <row r="33" spans="1:9" ht="12.75">
      <c r="A33" s="1"/>
      <c r="B33" s="1"/>
      <c r="C33" s="1"/>
      <c r="D33" s="1"/>
      <c r="E33" s="1"/>
      <c r="F33" s="1"/>
      <c r="G33" s="7"/>
      <c r="H33" s="10"/>
      <c r="I33" s="7"/>
    </row>
    <row r="34" spans="1:9" ht="12.75">
      <c r="A34" s="1"/>
      <c r="B34" s="1"/>
      <c r="C34" s="1"/>
      <c r="D34" s="1"/>
      <c r="E34" s="1"/>
      <c r="F34" s="1"/>
      <c r="G34" s="15"/>
      <c r="H34" s="10"/>
      <c r="I34" s="15"/>
    </row>
    <row r="35" spans="1:9" ht="13.5" thickBot="1">
      <c r="A35" s="2" t="s">
        <v>177</v>
      </c>
      <c r="B35" s="1"/>
      <c r="C35" s="1"/>
      <c r="D35" s="1"/>
      <c r="E35" s="1"/>
      <c r="F35" s="1"/>
      <c r="G35" s="45">
        <f>+G32+G21</f>
        <v>135088</v>
      </c>
      <c r="H35" s="10"/>
      <c r="I35" s="45">
        <f>+I32+I21</f>
        <v>135858</v>
      </c>
    </row>
    <row r="36" spans="1:9" ht="12.75">
      <c r="A36" s="1"/>
      <c r="B36" s="1"/>
      <c r="C36" s="1"/>
      <c r="D36" s="1"/>
      <c r="E36" s="1"/>
      <c r="F36" s="1"/>
      <c r="G36" s="7"/>
      <c r="H36" s="10"/>
      <c r="I36" s="7"/>
    </row>
    <row r="37" spans="1:9" ht="12.75">
      <c r="A37" s="1"/>
      <c r="B37" s="1"/>
      <c r="C37" s="1"/>
      <c r="D37" s="1"/>
      <c r="E37" s="1"/>
      <c r="F37" s="1"/>
      <c r="G37" s="7"/>
      <c r="H37" s="10"/>
      <c r="I37" s="7"/>
    </row>
    <row r="38" spans="1:9" ht="12.75">
      <c r="A38" s="2" t="s">
        <v>157</v>
      </c>
      <c r="B38" s="1"/>
      <c r="C38" s="1"/>
      <c r="D38" s="1"/>
      <c r="E38" s="1"/>
      <c r="F38" s="1"/>
      <c r="G38" s="7"/>
      <c r="H38" s="10"/>
      <c r="I38" s="7"/>
    </row>
    <row r="39" spans="1:9" ht="12.75">
      <c r="A39" s="2" t="s">
        <v>158</v>
      </c>
      <c r="B39" s="1"/>
      <c r="C39" s="1"/>
      <c r="D39" s="1"/>
      <c r="E39" s="1"/>
      <c r="F39" s="1"/>
      <c r="G39" s="7"/>
      <c r="H39" s="10"/>
      <c r="I39" s="7"/>
    </row>
    <row r="40" spans="1:9" ht="12.75">
      <c r="A40" s="1" t="s">
        <v>159</v>
      </c>
      <c r="B40" s="1"/>
      <c r="C40" s="1"/>
      <c r="D40" s="1"/>
      <c r="E40" s="1"/>
      <c r="F40" s="1"/>
      <c r="G40" s="12">
        <v>52066</v>
      </c>
      <c r="H40" s="10"/>
      <c r="I40" s="12">
        <v>51499</v>
      </c>
    </row>
    <row r="41" spans="1:9" ht="12.75">
      <c r="A41" s="1" t="s">
        <v>164</v>
      </c>
      <c r="B41" s="1"/>
      <c r="C41" s="1"/>
      <c r="D41" s="1"/>
      <c r="E41" s="1"/>
      <c r="F41" s="1"/>
      <c r="G41" s="5">
        <v>37577</v>
      </c>
      <c r="H41" s="10"/>
      <c r="I41" s="5">
        <v>37011</v>
      </c>
    </row>
    <row r="42" spans="1:9" ht="12.75">
      <c r="A42" s="1" t="s">
        <v>231</v>
      </c>
      <c r="B42" s="1"/>
      <c r="C42" s="1"/>
      <c r="D42" s="1"/>
      <c r="E42" s="1"/>
      <c r="F42" s="1"/>
      <c r="G42" s="5">
        <v>7737</v>
      </c>
      <c r="H42" s="10"/>
      <c r="I42" s="5">
        <v>7737</v>
      </c>
    </row>
    <row r="43" spans="1:9" ht="12.75">
      <c r="A43" s="1" t="s">
        <v>232</v>
      </c>
      <c r="C43" s="1"/>
      <c r="D43" s="1"/>
      <c r="E43" s="1"/>
      <c r="F43" s="1"/>
      <c r="G43" s="5">
        <v>-569</v>
      </c>
      <c r="H43" s="10"/>
      <c r="I43" s="5">
        <v>-398</v>
      </c>
    </row>
    <row r="44" spans="1:9" ht="12.75">
      <c r="A44" s="1" t="s">
        <v>27</v>
      </c>
      <c r="C44" s="1"/>
      <c r="D44" s="1"/>
      <c r="E44" s="1"/>
      <c r="F44" s="1"/>
      <c r="G44" s="5">
        <v>-71966</v>
      </c>
      <c r="H44" s="10"/>
      <c r="I44" s="5">
        <v>-70902</v>
      </c>
    </row>
    <row r="45" spans="1:9" ht="12.75">
      <c r="A45" s="1"/>
      <c r="C45" s="1"/>
      <c r="D45" s="1"/>
      <c r="E45" s="1"/>
      <c r="F45" s="1"/>
      <c r="G45" s="12">
        <f>SUM(G40:G44)</f>
        <v>24845</v>
      </c>
      <c r="H45" s="10"/>
      <c r="I45" s="12">
        <f>SUM(I40:I44)</f>
        <v>24947</v>
      </c>
    </row>
    <row r="46" spans="1:9" ht="12.75">
      <c r="A46" s="1" t="s">
        <v>172</v>
      </c>
      <c r="B46" s="1"/>
      <c r="C46" s="1"/>
      <c r="D46" s="1"/>
      <c r="E46" s="1"/>
      <c r="F46" s="1"/>
      <c r="G46" s="6">
        <v>8145</v>
      </c>
      <c r="H46" s="10"/>
      <c r="I46" s="6">
        <v>8150</v>
      </c>
    </row>
    <row r="47" spans="1:9" ht="12.75">
      <c r="A47" s="1" t="s">
        <v>171</v>
      </c>
      <c r="B47" s="1"/>
      <c r="C47" s="1"/>
      <c r="D47" s="1"/>
      <c r="E47" s="1"/>
      <c r="F47" s="1"/>
      <c r="G47" s="13">
        <f>+G45+G46</f>
        <v>32990</v>
      </c>
      <c r="H47" s="10"/>
      <c r="I47" s="13">
        <f>+I45+I46</f>
        <v>33097</v>
      </c>
    </row>
    <row r="48" spans="1:9" ht="12.75">
      <c r="A48" s="1"/>
      <c r="B48" s="1"/>
      <c r="C48" s="1"/>
      <c r="D48" s="1"/>
      <c r="E48" s="1"/>
      <c r="F48" s="1"/>
      <c r="G48" s="7"/>
      <c r="H48" s="10"/>
      <c r="I48" s="7"/>
    </row>
    <row r="49" spans="1:9" ht="12.75">
      <c r="A49" s="2" t="s">
        <v>161</v>
      </c>
      <c r="B49" s="1"/>
      <c r="C49" s="1"/>
      <c r="D49" s="1"/>
      <c r="E49" s="1"/>
      <c r="F49" s="1"/>
      <c r="G49" s="7"/>
      <c r="H49" s="10"/>
      <c r="I49" s="7"/>
    </row>
    <row r="50" spans="1:9" ht="12.75">
      <c r="A50" s="1" t="s">
        <v>165</v>
      </c>
      <c r="B50" s="1"/>
      <c r="C50" s="1"/>
      <c r="D50" s="1"/>
      <c r="E50" s="1"/>
      <c r="F50" s="1"/>
      <c r="G50" s="12">
        <v>39572</v>
      </c>
      <c r="H50" s="10"/>
      <c r="I50" s="12">
        <v>40725</v>
      </c>
    </row>
    <row r="51" spans="1:9" ht="12.75">
      <c r="A51" s="1" t="s">
        <v>164</v>
      </c>
      <c r="B51" s="1"/>
      <c r="C51" s="1"/>
      <c r="D51" s="1"/>
      <c r="E51" s="1"/>
      <c r="F51" s="1"/>
      <c r="G51" s="5">
        <v>3227</v>
      </c>
      <c r="H51" s="10"/>
      <c r="I51" s="5">
        <v>4032</v>
      </c>
    </row>
    <row r="52" spans="1:9" ht="12.75">
      <c r="A52" s="1" t="s">
        <v>166</v>
      </c>
      <c r="B52" s="1"/>
      <c r="C52" s="1"/>
      <c r="D52" s="1"/>
      <c r="E52" s="1"/>
      <c r="F52" s="1"/>
      <c r="G52" s="5">
        <f>618+31</f>
        <v>649</v>
      </c>
      <c r="H52" s="10"/>
      <c r="I52" s="5">
        <v>531</v>
      </c>
    </row>
    <row r="53" spans="1:9" ht="12.75">
      <c r="A53" s="1" t="s">
        <v>167</v>
      </c>
      <c r="B53" s="1"/>
      <c r="C53" s="1"/>
      <c r="D53" s="1"/>
      <c r="E53" s="1"/>
      <c r="F53" s="1"/>
      <c r="G53" s="6">
        <v>577</v>
      </c>
      <c r="H53" s="10"/>
      <c r="I53" s="6">
        <v>583</v>
      </c>
    </row>
    <row r="54" spans="1:9" ht="12.75">
      <c r="A54" s="1"/>
      <c r="B54" s="1"/>
      <c r="C54" s="1"/>
      <c r="D54" s="1"/>
      <c r="E54" s="1"/>
      <c r="F54" s="1"/>
      <c r="G54" s="13">
        <f>SUM(G50:G53)</f>
        <v>44025</v>
      </c>
      <c r="H54" s="10"/>
      <c r="I54" s="13">
        <f>SUM(I50:I53)</f>
        <v>45871</v>
      </c>
    </row>
    <row r="55" spans="1:9" ht="12.75">
      <c r="A55" s="1"/>
      <c r="B55" s="1"/>
      <c r="C55" s="1"/>
      <c r="D55" s="1"/>
      <c r="E55" s="1"/>
      <c r="F55" s="1"/>
      <c r="G55" s="7"/>
      <c r="H55" s="10"/>
      <c r="I55" s="7"/>
    </row>
    <row r="56" spans="1:9" ht="12.75">
      <c r="A56" s="2" t="s">
        <v>160</v>
      </c>
      <c r="B56" s="1"/>
      <c r="C56" s="1"/>
      <c r="D56" s="1"/>
      <c r="E56" s="1"/>
      <c r="F56" s="1"/>
      <c r="G56" s="7"/>
      <c r="H56" s="10"/>
      <c r="I56" s="7"/>
    </row>
    <row r="57" spans="1:9" ht="12.75">
      <c r="A57" s="1" t="s">
        <v>23</v>
      </c>
      <c r="C57" s="1"/>
      <c r="D57" s="1"/>
      <c r="E57" s="1"/>
      <c r="F57" s="1"/>
      <c r="G57" s="12">
        <v>15826</v>
      </c>
      <c r="H57" s="10"/>
      <c r="I57" s="12">
        <v>15177</v>
      </c>
    </row>
    <row r="58" spans="1:9" ht="12.75">
      <c r="A58" s="1" t="s">
        <v>24</v>
      </c>
      <c r="C58" s="1"/>
      <c r="D58" s="1"/>
      <c r="E58" s="1"/>
      <c r="F58" s="1"/>
      <c r="G58" s="5">
        <v>25312</v>
      </c>
      <c r="H58" s="10"/>
      <c r="I58" s="5">
        <v>26980</v>
      </c>
    </row>
    <row r="59" spans="1:9" ht="12.75">
      <c r="A59" s="1" t="s">
        <v>18</v>
      </c>
      <c r="C59" s="1"/>
      <c r="D59" s="1"/>
      <c r="E59" s="1"/>
      <c r="F59" s="1"/>
      <c r="G59" s="5">
        <v>3805</v>
      </c>
      <c r="H59" s="10"/>
      <c r="I59" s="5">
        <v>1505</v>
      </c>
    </row>
    <row r="60" spans="1:9" ht="12.75">
      <c r="A60" s="1" t="s">
        <v>129</v>
      </c>
      <c r="C60" s="1"/>
      <c r="D60" s="1"/>
      <c r="E60" s="1"/>
      <c r="F60" s="1"/>
      <c r="G60" s="5">
        <v>9333</v>
      </c>
      <c r="H60" s="10"/>
      <c r="I60" s="5">
        <v>9332</v>
      </c>
    </row>
    <row r="61" spans="1:9" ht="12.75">
      <c r="A61" s="1" t="s">
        <v>168</v>
      </c>
      <c r="C61" s="1"/>
      <c r="D61" s="1"/>
      <c r="E61" s="1"/>
      <c r="F61" s="1"/>
      <c r="G61" s="5">
        <f>205+3312+21</f>
        <v>3538</v>
      </c>
      <c r="H61" s="10"/>
      <c r="I61" s="5">
        <v>3637</v>
      </c>
    </row>
    <row r="62" spans="1:9" ht="12.75">
      <c r="A62" s="1" t="s">
        <v>169</v>
      </c>
      <c r="C62" s="1"/>
      <c r="D62" s="1"/>
      <c r="E62" s="1"/>
      <c r="F62" s="1"/>
      <c r="G62" s="5">
        <v>259</v>
      </c>
      <c r="H62" s="10"/>
      <c r="I62" s="5">
        <v>259</v>
      </c>
    </row>
    <row r="63" spans="1:9" ht="12.75">
      <c r="A63" s="1"/>
      <c r="B63" s="1"/>
      <c r="C63" s="1"/>
      <c r="D63" s="1"/>
      <c r="E63" s="1"/>
      <c r="F63" s="1"/>
      <c r="G63" s="13">
        <f>SUM(G57:G62)</f>
        <v>58073</v>
      </c>
      <c r="H63" s="10"/>
      <c r="I63" s="13">
        <f>SUM(I57:I62)</f>
        <v>56890</v>
      </c>
    </row>
    <row r="64" spans="1:9" ht="12.75">
      <c r="A64" s="1"/>
      <c r="B64" s="1"/>
      <c r="C64" s="1"/>
      <c r="D64" s="1"/>
      <c r="E64" s="1"/>
      <c r="F64" s="1"/>
      <c r="G64" s="7"/>
      <c r="H64" s="10"/>
      <c r="I64" s="7"/>
    </row>
    <row r="65" spans="1:9" ht="12.75">
      <c r="A65" s="1"/>
      <c r="B65" s="1"/>
      <c r="C65" s="1"/>
      <c r="D65" s="1"/>
      <c r="E65" s="1"/>
      <c r="F65" s="1"/>
      <c r="G65" s="15"/>
      <c r="H65" s="10"/>
      <c r="I65" s="15"/>
    </row>
    <row r="66" spans="1:9" ht="13.5" thickBot="1">
      <c r="A66" s="2" t="s">
        <v>170</v>
      </c>
      <c r="B66" s="1"/>
      <c r="C66" s="1"/>
      <c r="D66" s="1"/>
      <c r="E66" s="1"/>
      <c r="F66" s="16" t="s">
        <v>0</v>
      </c>
      <c r="G66" s="45">
        <f>+G47+G54+G63</f>
        <v>135088</v>
      </c>
      <c r="H66" s="47"/>
      <c r="I66" s="45">
        <f>+I47+I54+I63</f>
        <v>135858</v>
      </c>
    </row>
    <row r="67" spans="1:9" ht="12.75">
      <c r="A67" s="1"/>
      <c r="B67" s="1"/>
      <c r="C67" s="1"/>
      <c r="D67" s="1"/>
      <c r="E67" s="1"/>
      <c r="F67" s="1"/>
      <c r="G67" s="7"/>
      <c r="H67" s="10"/>
      <c r="I67" s="7"/>
    </row>
    <row r="68" spans="1:9" ht="13.5" thickBot="1">
      <c r="A68" s="1" t="s">
        <v>224</v>
      </c>
      <c r="B68" s="1"/>
      <c r="C68" s="1"/>
      <c r="D68" s="1"/>
      <c r="E68" s="1"/>
      <c r="F68" s="1"/>
      <c r="G68" s="46">
        <f>+G45/G40</f>
        <v>0.47718280643798255</v>
      </c>
      <c r="H68" s="14"/>
      <c r="I68" s="46">
        <f>+I45/I40</f>
        <v>0.4844171731489932</v>
      </c>
    </row>
    <row r="69" spans="1:9" ht="12.75">
      <c r="A69" s="1"/>
      <c r="B69" s="1"/>
      <c r="C69" s="1"/>
      <c r="D69" s="1"/>
      <c r="E69" s="1"/>
      <c r="F69" s="1"/>
      <c r="G69" s="1"/>
      <c r="H69" s="11"/>
      <c r="I69" s="1"/>
    </row>
    <row r="70" spans="1:9" ht="12.75">
      <c r="A70" s="1" t="s">
        <v>240</v>
      </c>
      <c r="B70" s="1"/>
      <c r="C70" s="1"/>
      <c r="D70" s="1"/>
      <c r="E70" s="1"/>
      <c r="F70" s="1"/>
      <c r="G70" s="1"/>
      <c r="H70" s="1"/>
      <c r="I70" s="1"/>
    </row>
    <row r="71" spans="1:9" ht="12.75">
      <c r="A71" s="1" t="s">
        <v>0</v>
      </c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1"/>
      <c r="I72" s="7"/>
    </row>
    <row r="73" spans="1:9" ht="12.75">
      <c r="A73" s="1"/>
      <c r="B73" s="1"/>
      <c r="C73" s="1"/>
      <c r="D73" s="1"/>
      <c r="E73" s="1"/>
      <c r="F73" s="1"/>
      <c r="G73" s="1"/>
      <c r="H73" s="11"/>
      <c r="I73" s="7"/>
    </row>
    <row r="74" spans="1:11" ht="12.75">
      <c r="A74" s="1"/>
      <c r="B74" s="1"/>
      <c r="C74" s="1"/>
      <c r="D74" s="1"/>
      <c r="E74" s="1"/>
      <c r="F74" s="1"/>
      <c r="G74" s="1"/>
      <c r="H74" s="11"/>
      <c r="I74" s="7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1"/>
      <c r="I75" s="7"/>
      <c r="J75" s="1"/>
      <c r="K75" s="1"/>
    </row>
    <row r="76" spans="1:9" ht="12.75">
      <c r="A76" s="1"/>
      <c r="B76" s="1"/>
      <c r="C76" s="1"/>
      <c r="D76" s="1"/>
      <c r="E76" s="1"/>
      <c r="F76" s="1"/>
      <c r="G76" s="1"/>
      <c r="H76" s="11"/>
      <c r="I76" s="7"/>
    </row>
    <row r="77" spans="1:9" ht="12.75">
      <c r="A77" s="1"/>
      <c r="B77" s="1"/>
      <c r="C77" s="1"/>
      <c r="D77" s="1"/>
      <c r="E77" s="1"/>
      <c r="F77" s="1"/>
      <c r="G77" s="1"/>
      <c r="H77" s="11"/>
      <c r="I77" s="7"/>
    </row>
    <row r="78" spans="1:9" ht="12.75">
      <c r="A78" s="1"/>
      <c r="B78" s="1"/>
      <c r="C78" s="1"/>
      <c r="D78" s="1"/>
      <c r="E78" s="1"/>
      <c r="F78" s="1"/>
      <c r="G78" s="1"/>
      <c r="H78" s="11"/>
      <c r="I78" s="7"/>
    </row>
    <row r="79" spans="1:9" ht="12.75">
      <c r="A79" s="1"/>
      <c r="B79" s="1"/>
      <c r="C79" s="1"/>
      <c r="D79" s="1"/>
      <c r="E79" s="1"/>
      <c r="F79" s="1"/>
      <c r="G79" s="1"/>
      <c r="H79" s="11"/>
      <c r="I79" s="7"/>
    </row>
    <row r="80" spans="1:9" ht="12.75">
      <c r="A80" s="1"/>
      <c r="B80" s="1"/>
      <c r="C80" s="1"/>
      <c r="D80" s="1"/>
      <c r="E80" s="1"/>
      <c r="F80" s="1"/>
      <c r="G80" s="1"/>
      <c r="H80" s="11"/>
      <c r="I80" s="7"/>
    </row>
    <row r="81" spans="1:9" ht="12.75">
      <c r="A81" s="1"/>
      <c r="B81" s="1"/>
      <c r="C81" s="1"/>
      <c r="D81" s="1"/>
      <c r="E81" s="1"/>
      <c r="F81" s="1"/>
      <c r="G81" s="1"/>
      <c r="H81" s="11"/>
      <c r="I81" s="7"/>
    </row>
    <row r="82" spans="1:9" ht="12.75">
      <c r="A82" s="1"/>
      <c r="B82" s="1"/>
      <c r="C82" s="1"/>
      <c r="D82" s="1"/>
      <c r="E82" s="1"/>
      <c r="F82" s="1"/>
      <c r="G82" s="1"/>
      <c r="H82" s="11"/>
      <c r="I82" s="7"/>
    </row>
    <row r="83" spans="1:9" ht="12.75">
      <c r="A83" s="1"/>
      <c r="B83" s="1"/>
      <c r="C83" s="1"/>
      <c r="D83" s="1"/>
      <c r="E83" s="1"/>
      <c r="F83" s="1"/>
      <c r="G83" s="1"/>
      <c r="H83" s="11"/>
      <c r="I83" s="7"/>
    </row>
    <row r="84" spans="1:9" ht="12.75">
      <c r="A84" s="1"/>
      <c r="B84" s="1"/>
      <c r="C84" s="1"/>
      <c r="D84" s="1"/>
      <c r="E84" s="1"/>
      <c r="F84" s="1"/>
      <c r="G84" s="1"/>
      <c r="H84" s="11"/>
      <c r="I84" s="7"/>
    </row>
    <row r="85" spans="1:9" ht="12.75">
      <c r="A85" s="1"/>
      <c r="B85" s="1"/>
      <c r="C85" s="1"/>
      <c r="D85" s="1"/>
      <c r="E85" s="1"/>
      <c r="F85" s="1"/>
      <c r="G85" s="1"/>
      <c r="H85" s="11"/>
      <c r="I85" s="7"/>
    </row>
    <row r="86" spans="1:9" ht="12.75">
      <c r="A86" s="1"/>
      <c r="B86" s="1"/>
      <c r="C86" s="1"/>
      <c r="D86" s="1"/>
      <c r="E86" s="1"/>
      <c r="F86" s="1"/>
      <c r="G86" s="1"/>
      <c r="H86" s="11"/>
      <c r="I86" s="7"/>
    </row>
    <row r="87" spans="1:9" ht="12.75">
      <c r="A87" s="1"/>
      <c r="B87" s="1"/>
      <c r="C87" s="1"/>
      <c r="D87" s="1"/>
      <c r="E87" s="1"/>
      <c r="F87" s="1"/>
      <c r="G87" s="1"/>
      <c r="H87" s="11"/>
      <c r="I87" s="7"/>
    </row>
    <row r="88" spans="1:9" ht="12.75">
      <c r="A88" s="1"/>
      <c r="B88" s="1"/>
      <c r="C88" s="1"/>
      <c r="D88" s="1"/>
      <c r="E88" s="1"/>
      <c r="F88" s="1"/>
      <c r="G88" s="1"/>
      <c r="H88" s="11"/>
      <c r="I88" s="7"/>
    </row>
    <row r="89" spans="1:9" ht="12.75">
      <c r="A89" s="1"/>
      <c r="B89" s="1"/>
      <c r="C89" s="1"/>
      <c r="D89" s="1"/>
      <c r="E89" s="1"/>
      <c r="F89" s="1"/>
      <c r="G89" s="1"/>
      <c r="H89" s="11"/>
      <c r="I89" s="7"/>
    </row>
    <row r="90" spans="1:9" ht="12.75">
      <c r="A90" s="1"/>
      <c r="B90" s="1"/>
      <c r="C90" s="1"/>
      <c r="D90" s="1"/>
      <c r="E90" s="1"/>
      <c r="F90" s="1"/>
      <c r="G90" s="1"/>
      <c r="H90" s="11"/>
      <c r="I90" s="7"/>
    </row>
    <row r="91" spans="1:9" ht="12.75">
      <c r="A91" s="1"/>
      <c r="B91" s="1"/>
      <c r="C91" s="1"/>
      <c r="D91" s="1"/>
      <c r="E91" s="1"/>
      <c r="F91" s="1"/>
      <c r="G91" s="1"/>
      <c r="H91" s="11"/>
      <c r="I91" s="7"/>
    </row>
    <row r="92" spans="1:9" ht="12.75">
      <c r="A92" s="1"/>
      <c r="B92" s="1"/>
      <c r="C92" s="1"/>
      <c r="D92" s="1"/>
      <c r="E92" s="1"/>
      <c r="F92" s="1"/>
      <c r="G92" s="1"/>
      <c r="H92" s="11"/>
      <c r="I92" s="7"/>
    </row>
    <row r="93" spans="1:9" ht="12.75">
      <c r="A93" s="1"/>
      <c r="B93" s="1"/>
      <c r="C93" s="1"/>
      <c r="D93" s="1"/>
      <c r="E93" s="1"/>
      <c r="F93" s="1"/>
      <c r="G93" s="1"/>
      <c r="H93" s="11"/>
      <c r="I93" s="7"/>
    </row>
    <row r="94" spans="1:9" ht="12.75">
      <c r="A94" s="1"/>
      <c r="B94" s="1"/>
      <c r="C94" s="1"/>
      <c r="D94" s="1"/>
      <c r="E94" s="1"/>
      <c r="F94" s="1"/>
      <c r="G94" s="1"/>
      <c r="H94" s="11"/>
      <c r="I94" s="7"/>
    </row>
    <row r="95" spans="1:9" ht="12.75">
      <c r="A95" s="1"/>
      <c r="B95" s="1"/>
      <c r="C95" s="1"/>
      <c r="D95" s="1"/>
      <c r="E95" s="1"/>
      <c r="F95" s="1"/>
      <c r="G95" s="1"/>
      <c r="H95" s="11"/>
      <c r="I95" s="7"/>
    </row>
    <row r="96" spans="1:9" ht="12.75">
      <c r="A96" s="1"/>
      <c r="B96" s="1"/>
      <c r="C96" s="1"/>
      <c r="D96" s="1"/>
      <c r="E96" s="1"/>
      <c r="F96" s="1"/>
      <c r="G96" s="1"/>
      <c r="H96" s="11"/>
      <c r="I96" s="7"/>
    </row>
    <row r="97" spans="1:9" ht="12.75">
      <c r="A97" s="1"/>
      <c r="B97" s="1"/>
      <c r="C97" s="1"/>
      <c r="D97" s="1"/>
      <c r="E97" s="1"/>
      <c r="F97" s="1"/>
      <c r="G97" s="1"/>
      <c r="H97" s="11"/>
      <c r="I97" s="7"/>
    </row>
    <row r="98" spans="1:9" ht="12.75">
      <c r="A98" s="1"/>
      <c r="B98" s="1"/>
      <c r="C98" s="1"/>
      <c r="D98" s="1"/>
      <c r="E98" s="1"/>
      <c r="F98" s="1"/>
      <c r="G98" s="1"/>
      <c r="H98" s="11"/>
      <c r="I98" s="7"/>
    </row>
    <row r="99" spans="7:9" ht="12.75">
      <c r="G99" s="1"/>
      <c r="H99" s="11"/>
      <c r="I99" s="7"/>
    </row>
    <row r="100" spans="7:9" ht="12.75">
      <c r="G100" s="1"/>
      <c r="H100" s="11"/>
      <c r="I100" s="7"/>
    </row>
    <row r="101" spans="7:9" ht="12.75">
      <c r="G101" s="1"/>
      <c r="H101" s="11"/>
      <c r="I101" s="7"/>
    </row>
    <row r="102" spans="7:9" ht="12.75">
      <c r="G102" s="1"/>
      <c r="H102" s="11"/>
      <c r="I102" s="7"/>
    </row>
    <row r="103" spans="7:9" ht="12.75">
      <c r="G103" s="1"/>
      <c r="H103" s="11"/>
      <c r="I103" s="7"/>
    </row>
    <row r="104" spans="7:9" ht="12.75">
      <c r="G104" s="1"/>
      <c r="H104" s="1"/>
      <c r="I104" s="7"/>
    </row>
    <row r="105" spans="7:9" ht="12.75">
      <c r="G105" s="1"/>
      <c r="H105" s="1"/>
      <c r="I105" s="7"/>
    </row>
    <row r="106" spans="7:9" ht="12.75">
      <c r="G106" s="1"/>
      <c r="H106" s="1"/>
      <c r="I106" s="7"/>
    </row>
    <row r="107" spans="7:9" ht="12.75">
      <c r="G107" s="1"/>
      <c r="H107" s="1"/>
      <c r="I107" s="7"/>
    </row>
    <row r="108" spans="7:9" ht="12.75">
      <c r="G108" s="1"/>
      <c r="H108" s="1"/>
      <c r="I108" s="7"/>
    </row>
    <row r="109" spans="7:9" ht="12.75">
      <c r="G109" s="1"/>
      <c r="H109" s="1"/>
      <c r="I109" s="7"/>
    </row>
    <row r="110" spans="7:9" ht="12.75">
      <c r="G110" s="1"/>
      <c r="H110" s="1"/>
      <c r="I110" s="7"/>
    </row>
    <row r="111" spans="7:9" ht="12.75">
      <c r="G111" s="1"/>
      <c r="H111" s="1"/>
      <c r="I111" s="7"/>
    </row>
    <row r="112" spans="7:9" ht="12.75">
      <c r="G112" s="1"/>
      <c r="H112" s="1"/>
      <c r="I112" s="7"/>
    </row>
    <row r="113" spans="7:9" ht="12.75">
      <c r="G113" s="1"/>
      <c r="H113" s="1"/>
      <c r="I113" s="7"/>
    </row>
    <row r="114" spans="7:9" ht="12.75">
      <c r="G114" s="1"/>
      <c r="H114" s="1"/>
      <c r="I114" s="7"/>
    </row>
    <row r="115" spans="7:9" ht="12.75">
      <c r="G115" s="1"/>
      <c r="H115" s="1"/>
      <c r="I115" s="7"/>
    </row>
    <row r="116" spans="7:9" ht="12.75">
      <c r="G116" s="1"/>
      <c r="H116" s="1"/>
      <c r="I116" s="7"/>
    </row>
    <row r="117" spans="7:9" ht="12.75">
      <c r="G117" s="1"/>
      <c r="H117" s="1"/>
      <c r="I117" s="7"/>
    </row>
    <row r="118" spans="7:9" ht="12.75">
      <c r="G118" s="1"/>
      <c r="H118" s="1"/>
      <c r="I118" s="7"/>
    </row>
    <row r="119" spans="7:9" ht="12.75">
      <c r="G119" s="1"/>
      <c r="H119" s="1"/>
      <c r="I119" s="7"/>
    </row>
    <row r="120" spans="7:9" ht="12.75">
      <c r="G120" s="1"/>
      <c r="H120" s="1"/>
      <c r="I120" s="7"/>
    </row>
    <row r="121" spans="7:9" ht="12.75">
      <c r="G121" s="1"/>
      <c r="H121" s="1"/>
      <c r="I121" s="7"/>
    </row>
    <row r="122" spans="7:9" ht="12.75">
      <c r="G122" s="1"/>
      <c r="H122" s="1"/>
      <c r="I122" s="7"/>
    </row>
    <row r="123" spans="7:9" ht="12.75">
      <c r="G123" s="1"/>
      <c r="H123" s="1"/>
      <c r="I123" s="7"/>
    </row>
    <row r="124" spans="7:9" ht="12.75">
      <c r="G124" s="1"/>
      <c r="H124" s="1"/>
      <c r="I124" s="7"/>
    </row>
    <row r="125" spans="7:9" ht="12.75">
      <c r="G125" s="1"/>
      <c r="H125" s="1"/>
      <c r="I125" s="7"/>
    </row>
    <row r="126" spans="7:9" ht="12.75">
      <c r="G126" s="1"/>
      <c r="H126" s="1"/>
      <c r="I126" s="7"/>
    </row>
    <row r="127" spans="7:9" ht="12.75">
      <c r="G127" s="1"/>
      <c r="H127" s="1"/>
      <c r="I127" s="7"/>
    </row>
    <row r="128" spans="7:9" ht="12.75">
      <c r="G128" s="1"/>
      <c r="H128" s="1"/>
      <c r="I128" s="7"/>
    </row>
    <row r="129" spans="7:9" ht="12.75">
      <c r="G129" s="1"/>
      <c r="H129" s="1"/>
      <c r="I129" s="7"/>
    </row>
    <row r="130" spans="7:9" ht="12.75">
      <c r="G130" s="1"/>
      <c r="H130" s="1"/>
      <c r="I130" s="7"/>
    </row>
    <row r="131" spans="7:9" ht="12.75">
      <c r="G131" s="1"/>
      <c r="H131" s="1"/>
      <c r="I131" s="7"/>
    </row>
    <row r="132" spans="7:9" ht="12.75">
      <c r="G132" s="1"/>
      <c r="H132" s="1"/>
      <c r="I132" s="7"/>
    </row>
    <row r="133" spans="7:9" ht="12.75">
      <c r="G133" s="1"/>
      <c r="H133" s="1"/>
      <c r="I133" s="7"/>
    </row>
    <row r="134" spans="7:9" ht="12.75">
      <c r="G134" s="1"/>
      <c r="H134" s="1"/>
      <c r="I134" s="7"/>
    </row>
    <row r="135" spans="7:9" ht="12.75">
      <c r="G135" s="1"/>
      <c r="H135" s="1"/>
      <c r="I135" s="7"/>
    </row>
    <row r="136" spans="7:9" ht="12.75">
      <c r="G136" s="1"/>
      <c r="H136" s="1"/>
      <c r="I136" s="7"/>
    </row>
    <row r="137" spans="7:9" ht="12.75">
      <c r="G137" s="1"/>
      <c r="H137" s="1"/>
      <c r="I137" s="7"/>
    </row>
    <row r="138" spans="7:9" ht="12.75">
      <c r="G138" s="1"/>
      <c r="H138" s="1"/>
      <c r="I138" s="7"/>
    </row>
    <row r="139" spans="7:9" ht="12.75">
      <c r="G139" s="1"/>
      <c r="H139" s="1"/>
      <c r="I139" s="7"/>
    </row>
    <row r="140" spans="7:9" ht="12.75">
      <c r="G140" s="1"/>
      <c r="H140" s="1"/>
      <c r="I140" s="7"/>
    </row>
    <row r="141" spans="7:9" ht="12.75">
      <c r="G141" s="1"/>
      <c r="H141" s="1"/>
      <c r="I141" s="7"/>
    </row>
    <row r="142" spans="7:9" ht="12.75">
      <c r="G142" s="1"/>
      <c r="H142" s="1"/>
      <c r="I142" s="7"/>
    </row>
    <row r="143" spans="7:9" ht="12.75">
      <c r="G143" s="1"/>
      <c r="H143" s="1"/>
      <c r="I143" s="7"/>
    </row>
    <row r="144" spans="7:9" ht="12.75">
      <c r="G144" s="1"/>
      <c r="H144" s="1"/>
      <c r="I144" s="7"/>
    </row>
    <row r="145" spans="7:9" ht="12.75">
      <c r="G145" s="1"/>
      <c r="H145" s="1"/>
      <c r="I145" s="7"/>
    </row>
    <row r="146" spans="7:9" ht="12.75">
      <c r="G146" s="1"/>
      <c r="H146" s="1"/>
      <c r="I146" s="7"/>
    </row>
    <row r="147" spans="7:9" ht="12.75">
      <c r="G147" s="1"/>
      <c r="H147" s="1"/>
      <c r="I147" s="7"/>
    </row>
    <row r="148" spans="7:9" ht="12.75">
      <c r="G148" s="1"/>
      <c r="H148" s="1"/>
      <c r="I148" s="7"/>
    </row>
    <row r="149" spans="7:9" ht="12.75">
      <c r="G149" s="1"/>
      <c r="H149" s="1"/>
      <c r="I149" s="7"/>
    </row>
    <row r="150" spans="7:9" ht="12.75">
      <c r="G150" s="1"/>
      <c r="H150" s="1"/>
      <c r="I150" s="7"/>
    </row>
    <row r="151" spans="7:9" ht="12.75">
      <c r="G151" s="1"/>
      <c r="H151" s="1"/>
      <c r="I151" s="7"/>
    </row>
    <row r="152" spans="7:9" ht="12.75">
      <c r="G152" s="1"/>
      <c r="H152" s="1"/>
      <c r="I152" s="7"/>
    </row>
    <row r="153" spans="7:9" ht="12.75">
      <c r="G153" s="1"/>
      <c r="H153" s="1"/>
      <c r="I153" s="7"/>
    </row>
    <row r="154" spans="7:9" ht="12.75">
      <c r="G154" s="1"/>
      <c r="H154" s="1"/>
      <c r="I154" s="7"/>
    </row>
    <row r="155" spans="7:9" ht="12.75">
      <c r="G155" s="1"/>
      <c r="H155" s="1"/>
      <c r="I155" s="7"/>
    </row>
    <row r="156" spans="7:9" ht="12.75">
      <c r="G156" s="1"/>
      <c r="H156" s="1"/>
      <c r="I156" s="7"/>
    </row>
    <row r="157" spans="7:9" ht="12.75">
      <c r="G157" s="1"/>
      <c r="H157" s="1"/>
      <c r="I157" s="7"/>
    </row>
    <row r="158" spans="7:9" ht="12.75">
      <c r="G158" s="1"/>
      <c r="H158" s="1"/>
      <c r="I158" s="7"/>
    </row>
    <row r="159" spans="7:9" ht="12.75">
      <c r="G159" s="1"/>
      <c r="H159" s="1"/>
      <c r="I159" s="7"/>
    </row>
    <row r="160" spans="7:9" ht="12.75">
      <c r="G160" s="1"/>
      <c r="H160" s="1"/>
      <c r="I160" s="7"/>
    </row>
    <row r="161" spans="7:9" ht="12.75">
      <c r="G161" s="1"/>
      <c r="H161" s="1"/>
      <c r="I161" s="7"/>
    </row>
    <row r="162" spans="7:9" ht="12.75">
      <c r="G162" s="1"/>
      <c r="H162" s="1"/>
      <c r="I162" s="7"/>
    </row>
    <row r="163" spans="7:9" ht="12.75">
      <c r="G163" s="1"/>
      <c r="H163" s="1"/>
      <c r="I163" s="7"/>
    </row>
    <row r="164" spans="7:9" ht="12.75">
      <c r="G164" s="1"/>
      <c r="H164" s="1"/>
      <c r="I164" s="7"/>
    </row>
    <row r="165" spans="7:9" ht="12.75">
      <c r="G165" s="1"/>
      <c r="H165" s="1"/>
      <c r="I165" s="7"/>
    </row>
    <row r="166" spans="7:9" ht="12.75">
      <c r="G166" s="1"/>
      <c r="H166" s="1"/>
      <c r="I166" s="7"/>
    </row>
    <row r="167" spans="7:9" ht="12.75">
      <c r="G167" s="1"/>
      <c r="H167" s="1"/>
      <c r="I167" s="7"/>
    </row>
    <row r="168" spans="7:9" ht="12.75">
      <c r="G168" s="1"/>
      <c r="H168" s="1"/>
      <c r="I168" s="7"/>
    </row>
    <row r="169" spans="7:9" ht="12.75">
      <c r="G169" s="1"/>
      <c r="H169" s="1"/>
      <c r="I169" s="7"/>
    </row>
    <row r="170" ht="12.75">
      <c r="I170" s="21"/>
    </row>
    <row r="171" ht="12.75">
      <c r="I171" s="21"/>
    </row>
    <row r="172" ht="12.75">
      <c r="I172" s="21"/>
    </row>
    <row r="173" ht="12.75">
      <c r="I173" s="21"/>
    </row>
    <row r="174" ht="12.75">
      <c r="I174" s="21"/>
    </row>
    <row r="175" ht="12.75">
      <c r="I175" s="21"/>
    </row>
    <row r="176" ht="12.75">
      <c r="I176" s="21"/>
    </row>
    <row r="177" ht="12.75">
      <c r="I177" s="21"/>
    </row>
    <row r="178" ht="12.75">
      <c r="I178" s="21"/>
    </row>
    <row r="179" ht="12.75">
      <c r="I179" s="21"/>
    </row>
    <row r="180" ht="12.75">
      <c r="I180" s="21"/>
    </row>
    <row r="181" ht="12.75">
      <c r="I181" s="21"/>
    </row>
    <row r="182" ht="12.75">
      <c r="I182" s="21"/>
    </row>
    <row r="183" ht="12.75">
      <c r="I183" s="21"/>
    </row>
    <row r="184" ht="12.75">
      <c r="I184" s="21"/>
    </row>
    <row r="185" ht="12.75">
      <c r="I185" s="21"/>
    </row>
    <row r="186" ht="12.75">
      <c r="I186" s="21"/>
    </row>
    <row r="187" ht="12.75">
      <c r="I187" s="21"/>
    </row>
    <row r="188" ht="12.75">
      <c r="I188" s="21"/>
    </row>
  </sheetData>
  <printOptions/>
  <pageMargins left="0.43" right="0.48" top="0.34" bottom="0.21" header="0.5" footer="0.21"/>
  <pageSetup fitToHeight="1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22">
      <selection activeCell="G13" sqref="G13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45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255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5"/>
      <c r="I6" s="3" t="s">
        <v>15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258</v>
      </c>
      <c r="H7" s="35"/>
      <c r="I7" s="3" t="s">
        <v>258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87</v>
      </c>
      <c r="H8" s="35"/>
      <c r="I8" s="3" t="s">
        <v>87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7">
        <v>39263</v>
      </c>
      <c r="H9" s="36"/>
      <c r="I9" s="17">
        <v>38898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5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192</v>
      </c>
      <c r="B13" s="1"/>
      <c r="C13" s="1"/>
      <c r="D13" s="1"/>
      <c r="E13" s="1"/>
      <c r="G13" s="10">
        <v>-4754</v>
      </c>
      <c r="H13" s="10"/>
      <c r="I13" s="10">
        <v>5480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193</v>
      </c>
      <c r="B15" s="1"/>
      <c r="C15" s="1"/>
      <c r="D15" s="1"/>
      <c r="E15" s="1"/>
      <c r="G15" s="10">
        <v>-805</v>
      </c>
      <c r="H15" s="10"/>
      <c r="I15" s="10">
        <v>-327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194</v>
      </c>
      <c r="B17" s="1"/>
      <c r="C17" s="1"/>
      <c r="D17" s="1"/>
      <c r="E17" s="1"/>
      <c r="G17" s="8">
        <v>-171</v>
      </c>
      <c r="H17" s="10"/>
      <c r="I17" s="8">
        <v>-4475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320</v>
      </c>
      <c r="B19" s="1"/>
      <c r="C19" s="1"/>
      <c r="D19" s="1"/>
      <c r="E19" s="1"/>
      <c r="G19" s="10">
        <f>SUM(G13:G17)</f>
        <v>-5730</v>
      </c>
      <c r="H19" s="10"/>
      <c r="I19" s="10">
        <f>SUM(I13:I17)</f>
        <v>678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195</v>
      </c>
      <c r="B21" s="1"/>
      <c r="C21" s="1"/>
      <c r="D21" s="1"/>
      <c r="E21" s="1"/>
      <c r="G21" s="10">
        <v>-9</v>
      </c>
      <c r="H21" s="10"/>
      <c r="I21" s="10">
        <v>-296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0"/>
      <c r="H22" s="10"/>
      <c r="I22" s="10"/>
      <c r="J22" s="1"/>
      <c r="K22" s="1"/>
      <c r="L22" s="1"/>
      <c r="M22" s="1"/>
      <c r="N22" s="1"/>
      <c r="O22" s="1"/>
    </row>
    <row r="23" spans="1:15" ht="12.75">
      <c r="A23" s="1" t="s">
        <v>46</v>
      </c>
      <c r="B23" s="1"/>
      <c r="C23" s="1"/>
      <c r="D23" s="1"/>
      <c r="E23" s="1"/>
      <c r="G23" s="10">
        <v>13119</v>
      </c>
      <c r="H23" s="10"/>
      <c r="I23" s="10">
        <v>14063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5"/>
      <c r="H24" s="10"/>
      <c r="I24" s="15"/>
      <c r="J24" s="1"/>
      <c r="K24" s="1"/>
      <c r="L24" s="1"/>
      <c r="M24" s="1"/>
      <c r="N24" s="1"/>
      <c r="O24" s="1"/>
    </row>
    <row r="25" spans="1:15" ht="13.5" thickBot="1">
      <c r="A25" s="1" t="s">
        <v>260</v>
      </c>
      <c r="B25" s="1"/>
      <c r="C25" s="1"/>
      <c r="D25" s="1"/>
      <c r="E25" s="1"/>
      <c r="G25" s="9">
        <f>SUM(G19:G23)</f>
        <v>7380</v>
      </c>
      <c r="H25" s="10"/>
      <c r="I25" s="9">
        <f>SUM(I19:I23)</f>
        <v>14445</v>
      </c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G26" s="1"/>
      <c r="H26" s="1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G27" s="1"/>
      <c r="H27" s="11"/>
      <c r="I27" s="1"/>
      <c r="J27" s="1"/>
      <c r="K27" s="1"/>
      <c r="L27" s="1"/>
      <c r="M27" s="1"/>
      <c r="N27" s="1"/>
      <c r="O27" s="1"/>
    </row>
    <row r="28" spans="1:15" ht="12.75">
      <c r="A28" s="1" t="s">
        <v>47</v>
      </c>
      <c r="B28" s="1"/>
      <c r="C28" s="1"/>
      <c r="D28" s="1"/>
      <c r="E28" s="1"/>
      <c r="G28" s="4"/>
      <c r="H28" s="11"/>
      <c r="I28" s="4"/>
      <c r="J28" s="1"/>
      <c r="K28" s="1"/>
      <c r="L28" s="1"/>
      <c r="M28" s="1"/>
      <c r="N28" s="1"/>
      <c r="O28" s="1"/>
    </row>
    <row r="29" spans="1:15" ht="12.75">
      <c r="A29" s="1" t="s">
        <v>48</v>
      </c>
      <c r="B29" s="1"/>
      <c r="C29" s="1"/>
      <c r="D29" s="1"/>
      <c r="E29" s="1"/>
      <c r="G29" s="5">
        <v>4201</v>
      </c>
      <c r="H29" s="10"/>
      <c r="I29" s="5">
        <v>10486</v>
      </c>
      <c r="J29" s="1"/>
      <c r="K29" s="1"/>
      <c r="L29" s="1"/>
      <c r="M29" s="1"/>
      <c r="N29" s="1"/>
      <c r="O29" s="1"/>
    </row>
    <row r="30" spans="1:15" ht="12.75">
      <c r="A30" s="1" t="s">
        <v>49</v>
      </c>
      <c r="B30" s="1"/>
      <c r="C30" s="1"/>
      <c r="D30" s="1"/>
      <c r="E30" s="1"/>
      <c r="G30" s="5">
        <v>4079</v>
      </c>
      <c r="H30" s="10"/>
      <c r="I30" s="5">
        <v>6295</v>
      </c>
      <c r="J30" s="1"/>
      <c r="K30" s="1"/>
      <c r="L30" s="1"/>
      <c r="M30" s="1"/>
      <c r="N30" s="1"/>
      <c r="O30" s="1"/>
    </row>
    <row r="31" spans="1:15" ht="12.75">
      <c r="A31" s="1" t="s">
        <v>50</v>
      </c>
      <c r="B31" s="1"/>
      <c r="C31" s="1"/>
      <c r="D31" s="1"/>
      <c r="E31" s="1"/>
      <c r="G31" s="5">
        <v>-21</v>
      </c>
      <c r="H31" s="10"/>
      <c r="I31" s="5">
        <v>-72</v>
      </c>
      <c r="J31" s="1"/>
      <c r="K31" s="1"/>
      <c r="L31" s="1"/>
      <c r="M31" s="1"/>
      <c r="N31" s="1"/>
      <c r="O31" s="1"/>
    </row>
    <row r="32" spans="1:15" ht="12.75">
      <c r="A32" s="1" t="s">
        <v>140</v>
      </c>
      <c r="B32" s="1"/>
      <c r="C32" s="1"/>
      <c r="D32" s="1"/>
      <c r="E32" s="1"/>
      <c r="G32" s="5">
        <v>-300</v>
      </c>
      <c r="H32" s="10"/>
      <c r="I32" s="5">
        <v>-678</v>
      </c>
      <c r="J32" s="1"/>
      <c r="K32" s="1"/>
      <c r="L32" s="1"/>
      <c r="M32" s="1"/>
      <c r="N32" s="1"/>
      <c r="O32" s="1"/>
    </row>
    <row r="33" spans="1:15" ht="12.75">
      <c r="A33" s="1" t="s">
        <v>237</v>
      </c>
      <c r="B33" s="1"/>
      <c r="C33" s="1"/>
      <c r="D33" s="1"/>
      <c r="E33" s="1"/>
      <c r="G33" s="6">
        <v>-579</v>
      </c>
      <c r="H33" s="10"/>
      <c r="I33" s="6">
        <v>-1586</v>
      </c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G34" s="12"/>
      <c r="H34" s="10"/>
      <c r="I34" s="12"/>
      <c r="J34" s="1"/>
      <c r="K34" s="1"/>
      <c r="L34" s="1"/>
      <c r="M34" s="1"/>
      <c r="N34" s="1"/>
      <c r="O34" s="1"/>
    </row>
    <row r="35" spans="1:15" ht="13.5" thickBot="1">
      <c r="A35" s="1"/>
      <c r="B35" s="1"/>
      <c r="C35" s="1"/>
      <c r="D35" s="1"/>
      <c r="E35" s="1"/>
      <c r="G35" s="37">
        <f>SUM(G29:G34)</f>
        <v>7380</v>
      </c>
      <c r="H35" s="10"/>
      <c r="I35" s="37">
        <f>SUM(I29:I34)</f>
        <v>14445</v>
      </c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1"/>
      <c r="I37" s="1"/>
      <c r="J37" s="1"/>
      <c r="K37" s="1"/>
      <c r="L37" s="1"/>
      <c r="M37" s="1"/>
      <c r="N37" s="1"/>
      <c r="O37" s="1"/>
    </row>
    <row r="38" spans="1:15" ht="12.75">
      <c r="A38" s="1" t="s">
        <v>141</v>
      </c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</row>
    <row r="39" spans="1:15" ht="12.75">
      <c r="A39" s="1" t="s">
        <v>233</v>
      </c>
      <c r="B39" s="1"/>
      <c r="C39" s="1"/>
      <c r="D39" s="1"/>
      <c r="E39" s="1"/>
      <c r="F39" s="1"/>
      <c r="G39" s="1"/>
      <c r="H39" s="1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1"/>
      <c r="H40" s="11"/>
      <c r="I40" s="1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printOptions/>
  <pageMargins left="0.75" right="0.75" top="0.73" bottom="0.78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7"/>
  <sheetViews>
    <sheetView workbookViewId="0" topLeftCell="D28">
      <selection activeCell="I22" sqref="I22"/>
    </sheetView>
  </sheetViews>
  <sheetFormatPr defaultColWidth="9.140625" defaultRowHeight="12.75"/>
  <cols>
    <col min="3" max="3" width="10.7109375" style="0" customWidth="1"/>
    <col min="8" max="8" width="11.7109375" style="0" bestFit="1" customWidth="1"/>
    <col min="9" max="11" width="11.57421875" style="0" customWidth="1"/>
  </cols>
  <sheetData>
    <row r="1" ht="12.75">
      <c r="A1" s="2" t="s">
        <v>7</v>
      </c>
    </row>
    <row r="2" ht="12.75">
      <c r="A2" s="2" t="s">
        <v>29</v>
      </c>
    </row>
    <row r="3" ht="12.75">
      <c r="A3" s="2" t="s">
        <v>255</v>
      </c>
    </row>
    <row r="4" spans="1:6" ht="12.75">
      <c r="A4" s="2" t="s">
        <v>6</v>
      </c>
      <c r="B4" s="1"/>
      <c r="C4" s="1"/>
      <c r="D4" s="1"/>
      <c r="E4" s="1"/>
      <c r="F4" s="1"/>
    </row>
    <row r="5" spans="1:10" ht="12.75">
      <c r="A5" s="2"/>
      <c r="B5" s="1"/>
      <c r="C5" s="1"/>
      <c r="D5" s="1"/>
      <c r="E5" s="1" t="s">
        <v>241</v>
      </c>
      <c r="F5" s="1"/>
      <c r="G5" s="1"/>
      <c r="H5" s="1"/>
      <c r="J5" s="58"/>
    </row>
    <row r="6" spans="1:14" ht="12.75">
      <c r="A6" s="1"/>
      <c r="B6" s="1"/>
      <c r="C6" s="1"/>
      <c r="D6" s="1"/>
      <c r="E6" s="19" t="s">
        <v>30</v>
      </c>
      <c r="F6" s="19" t="s">
        <v>31</v>
      </c>
      <c r="G6" s="19" t="s">
        <v>32</v>
      </c>
      <c r="H6" s="19" t="s">
        <v>242</v>
      </c>
      <c r="I6" s="19" t="s">
        <v>33</v>
      </c>
      <c r="J6" s="19" t="s">
        <v>130</v>
      </c>
      <c r="K6" s="19" t="s">
        <v>178</v>
      </c>
      <c r="L6" s="19" t="s">
        <v>180</v>
      </c>
      <c r="M6" s="1"/>
      <c r="N6" s="1"/>
    </row>
    <row r="7" spans="1:14" ht="12.75">
      <c r="A7" s="1"/>
      <c r="B7" s="1"/>
      <c r="C7" s="1"/>
      <c r="D7" s="1"/>
      <c r="E7" s="20" t="s">
        <v>34</v>
      </c>
      <c r="F7" s="20" t="s">
        <v>35</v>
      </c>
      <c r="G7" s="20" t="s">
        <v>36</v>
      </c>
      <c r="H7" s="20" t="s">
        <v>243</v>
      </c>
      <c r="I7" s="20" t="s">
        <v>37</v>
      </c>
      <c r="J7" s="20" t="s">
        <v>131</v>
      </c>
      <c r="K7" s="20" t="s">
        <v>179</v>
      </c>
      <c r="L7" s="20" t="s">
        <v>181</v>
      </c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 t="s">
        <v>228</v>
      </c>
      <c r="B10" s="1"/>
      <c r="C10" s="1"/>
      <c r="D10" s="1"/>
      <c r="E10" s="7">
        <v>51499</v>
      </c>
      <c r="F10" s="7">
        <v>7737</v>
      </c>
      <c r="G10" s="7">
        <v>-398</v>
      </c>
      <c r="H10" s="7">
        <v>0</v>
      </c>
      <c r="I10" s="7">
        <v>-70902</v>
      </c>
      <c r="J10" s="7">
        <v>37011</v>
      </c>
      <c r="K10" s="7">
        <v>8150</v>
      </c>
      <c r="L10" s="7">
        <f>SUM(E10:K10)</f>
        <v>33097</v>
      </c>
      <c r="M10" s="1"/>
      <c r="N10" s="1"/>
    </row>
    <row r="11" spans="1:14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7"/>
      <c r="L11" s="7"/>
      <c r="M11" s="1"/>
      <c r="N11" s="1"/>
    </row>
    <row r="12" spans="1:14" ht="12.75">
      <c r="A12" s="1" t="s">
        <v>135</v>
      </c>
      <c r="B12" s="1"/>
      <c r="C12" s="1"/>
      <c r="D12" s="1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1133</v>
      </c>
      <c r="K12" s="7">
        <v>0</v>
      </c>
      <c r="L12" s="7">
        <f>SUM(E12:K12)</f>
        <v>1133</v>
      </c>
      <c r="M12" s="1"/>
      <c r="N12" s="1"/>
    </row>
    <row r="13" spans="1:14" ht="12.75">
      <c r="A13" s="1"/>
      <c r="B13" s="1"/>
      <c r="C13" s="1"/>
      <c r="D13" s="1"/>
      <c r="E13" s="7"/>
      <c r="F13" s="7"/>
      <c r="G13" s="7"/>
      <c r="H13" s="7"/>
      <c r="I13" s="7"/>
      <c r="J13" s="7"/>
      <c r="K13" s="7"/>
      <c r="L13" s="7"/>
      <c r="M13" s="1"/>
      <c r="N13" s="1"/>
    </row>
    <row r="14" spans="1:14" ht="12.75">
      <c r="A14" s="1" t="s">
        <v>236</v>
      </c>
      <c r="B14" s="1"/>
      <c r="C14" s="1"/>
      <c r="D14" s="1"/>
      <c r="E14" s="7">
        <v>567</v>
      </c>
      <c r="F14" s="7">
        <v>0</v>
      </c>
      <c r="G14" s="7">
        <v>0</v>
      </c>
      <c r="H14" s="7">
        <v>0</v>
      </c>
      <c r="I14" s="7">
        <v>0</v>
      </c>
      <c r="J14" s="7">
        <v>-567</v>
      </c>
      <c r="K14" s="7">
        <v>0</v>
      </c>
      <c r="L14" s="7">
        <f>SUM(E14:K14)</f>
        <v>0</v>
      </c>
      <c r="M14" s="1"/>
      <c r="N14" s="1"/>
    </row>
    <row r="15" spans="1:14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7"/>
      <c r="L15" s="7"/>
      <c r="M15" s="1"/>
      <c r="N15" s="1"/>
    </row>
    <row r="16" spans="1:14" ht="12.75">
      <c r="A16" s="1" t="s">
        <v>182</v>
      </c>
      <c r="B16" s="1"/>
      <c r="C16" s="1"/>
      <c r="D16" s="1"/>
      <c r="E16" s="7"/>
      <c r="F16" s="7"/>
      <c r="G16" s="7"/>
      <c r="H16" s="7"/>
      <c r="I16" s="7"/>
      <c r="J16" s="7"/>
      <c r="K16" s="7"/>
      <c r="L16" s="7"/>
      <c r="M16" s="1"/>
      <c r="N16" s="1"/>
    </row>
    <row r="17" spans="1:14" ht="12.75">
      <c r="A17" s="1" t="s">
        <v>183</v>
      </c>
      <c r="B17" s="1"/>
      <c r="C17" s="1"/>
      <c r="D17" s="1"/>
      <c r="E17" s="7">
        <v>0</v>
      </c>
      <c r="F17" s="7">
        <v>0</v>
      </c>
      <c r="G17" s="7">
        <v>-171</v>
      </c>
      <c r="H17" s="7">
        <v>0</v>
      </c>
      <c r="I17" s="7">
        <v>0</v>
      </c>
      <c r="J17" s="7">
        <v>0</v>
      </c>
      <c r="K17" s="7">
        <v>0</v>
      </c>
      <c r="L17" s="7">
        <f>SUM(E17:K17)</f>
        <v>-171</v>
      </c>
      <c r="M17" s="1"/>
      <c r="N17" s="1"/>
    </row>
    <row r="18" spans="1:14" ht="12.75">
      <c r="A18" s="1"/>
      <c r="B18" s="1"/>
      <c r="C18" s="1"/>
      <c r="D18" s="1"/>
      <c r="E18" s="7"/>
      <c r="F18" s="7"/>
      <c r="G18" s="7"/>
      <c r="H18" s="7"/>
      <c r="I18" s="7"/>
      <c r="J18" s="7"/>
      <c r="K18" s="7"/>
      <c r="L18" s="7"/>
      <c r="M18" s="1"/>
      <c r="N18" s="1"/>
    </row>
    <row r="19" spans="1:14" ht="12.75">
      <c r="A19" s="1" t="s">
        <v>136</v>
      </c>
      <c r="B19" s="1"/>
      <c r="C19" s="1"/>
      <c r="D19" s="1"/>
      <c r="E19" s="7">
        <v>0</v>
      </c>
      <c r="F19" s="7">
        <v>0</v>
      </c>
      <c r="G19" s="7">
        <v>0</v>
      </c>
      <c r="H19" s="7">
        <v>0</v>
      </c>
      <c r="I19" s="7">
        <v>-1128</v>
      </c>
      <c r="J19" s="7">
        <v>0</v>
      </c>
      <c r="K19" s="7"/>
      <c r="L19" s="7">
        <f>SUM(E19:K19)</f>
        <v>-1128</v>
      </c>
      <c r="M19" s="1"/>
      <c r="N19" s="1"/>
    </row>
    <row r="20" spans="1:14" ht="12.75">
      <c r="A20" s="1"/>
      <c r="B20" s="1"/>
      <c r="C20" s="1"/>
      <c r="D20" s="1"/>
      <c r="E20" s="7"/>
      <c r="F20" s="7"/>
      <c r="G20" s="7"/>
      <c r="H20" s="7"/>
      <c r="I20" s="7"/>
      <c r="J20" s="7"/>
      <c r="K20" s="7"/>
      <c r="L20" s="7"/>
      <c r="M20" s="1"/>
      <c r="N20" s="1"/>
    </row>
    <row r="21" spans="1:14" ht="12.75">
      <c r="A21" s="1" t="s">
        <v>134</v>
      </c>
      <c r="B21" s="1"/>
      <c r="C21" s="1"/>
      <c r="D21" s="1"/>
      <c r="E21" s="8">
        <v>0</v>
      </c>
      <c r="F21" s="8">
        <v>0</v>
      </c>
      <c r="G21" s="8">
        <v>0</v>
      </c>
      <c r="H21" s="8">
        <v>0</v>
      </c>
      <c r="I21" s="8">
        <v>64</v>
      </c>
      <c r="J21" s="8">
        <v>0</v>
      </c>
      <c r="K21" s="8">
        <v>-5</v>
      </c>
      <c r="L21" s="8">
        <f>SUM(E21:K21)</f>
        <v>59</v>
      </c>
      <c r="M21" s="1"/>
      <c r="N21" s="1"/>
    </row>
    <row r="22" spans="1:14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7"/>
      <c r="M22" s="1"/>
      <c r="N22" s="1"/>
    </row>
    <row r="23" spans="1:14" ht="13.5" thickBot="1">
      <c r="A23" s="1" t="s">
        <v>256</v>
      </c>
      <c r="B23" s="1"/>
      <c r="C23" s="1"/>
      <c r="D23" s="1"/>
      <c r="E23" s="9">
        <f aca="true" t="shared" si="0" ref="E23:L23">SUM(E10:E21)</f>
        <v>52066</v>
      </c>
      <c r="F23" s="9">
        <f t="shared" si="0"/>
        <v>7737</v>
      </c>
      <c r="G23" s="9">
        <f t="shared" si="0"/>
        <v>-569</v>
      </c>
      <c r="H23" s="9">
        <f t="shared" si="0"/>
        <v>0</v>
      </c>
      <c r="I23" s="9">
        <f t="shared" si="0"/>
        <v>-71966</v>
      </c>
      <c r="J23" s="9">
        <f>SUM(J10:J21)</f>
        <v>37577</v>
      </c>
      <c r="K23" s="9">
        <f t="shared" si="0"/>
        <v>8145</v>
      </c>
      <c r="L23" s="9">
        <f t="shared" si="0"/>
        <v>32990</v>
      </c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 t="s">
        <v>145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 t="s">
        <v>220</v>
      </c>
      <c r="B27" s="1"/>
      <c r="C27" s="1"/>
      <c r="D27" s="1"/>
      <c r="E27" s="7">
        <v>51195</v>
      </c>
      <c r="F27" s="7">
        <v>7737</v>
      </c>
      <c r="G27" s="7">
        <v>-6</v>
      </c>
      <c r="H27" s="7">
        <v>374</v>
      </c>
      <c r="I27" s="7">
        <v>-73650</v>
      </c>
      <c r="J27" s="7">
        <v>35147</v>
      </c>
      <c r="K27" s="7">
        <v>1865</v>
      </c>
      <c r="L27" s="7">
        <f>SUM(E27:K27)</f>
        <v>22662</v>
      </c>
      <c r="M27" s="1"/>
      <c r="N27" s="1"/>
    </row>
    <row r="28" spans="1:14" ht="12.75">
      <c r="A28" s="1" t="s">
        <v>223</v>
      </c>
      <c r="B28" s="1"/>
      <c r="C28" s="1"/>
      <c r="D28" s="1"/>
      <c r="E28" s="66"/>
      <c r="F28" s="66"/>
      <c r="G28" s="66"/>
      <c r="H28" s="8">
        <v>-374</v>
      </c>
      <c r="I28" s="66">
        <v>374</v>
      </c>
      <c r="J28" s="66"/>
      <c r="K28" s="66"/>
      <c r="L28" s="8">
        <f>SUM(E28:K28)</f>
        <v>0</v>
      </c>
      <c r="M28" s="1"/>
      <c r="N28" s="1"/>
    </row>
    <row r="29" spans="1:14" ht="12.75">
      <c r="A29" s="1" t="s">
        <v>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 t="s">
        <v>221</v>
      </c>
      <c r="B30" s="1"/>
      <c r="C30" s="1"/>
      <c r="D30" s="1"/>
      <c r="E30" s="7">
        <v>51195</v>
      </c>
      <c r="F30" s="7">
        <v>7737</v>
      </c>
      <c r="G30" s="7">
        <v>-6</v>
      </c>
      <c r="H30" s="7">
        <f>+H27+H28</f>
        <v>0</v>
      </c>
      <c r="I30" s="7">
        <f>+I27+I28</f>
        <v>-73276</v>
      </c>
      <c r="J30" s="7">
        <v>35147</v>
      </c>
      <c r="K30" s="7">
        <v>1865</v>
      </c>
      <c r="L30" s="7">
        <f>SUM(E30:K30)</f>
        <v>22662</v>
      </c>
      <c r="M30" s="1"/>
      <c r="N30" s="1"/>
    </row>
    <row r="31" spans="1:14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7"/>
      <c r="M31" s="1"/>
      <c r="N31" s="1"/>
    </row>
    <row r="32" spans="1:14" ht="12.75">
      <c r="A32" s="1" t="s">
        <v>135</v>
      </c>
      <c r="B32" s="1"/>
      <c r="C32" s="1"/>
      <c r="D32" s="1"/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1055</v>
      </c>
      <c r="K32" s="7">
        <v>0</v>
      </c>
      <c r="L32" s="7">
        <f>SUM(E32:K32)</f>
        <v>1055</v>
      </c>
      <c r="M32" s="1"/>
      <c r="N32" s="1"/>
    </row>
    <row r="33" spans="1:14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1"/>
      <c r="N33" s="1"/>
    </row>
    <row r="34" spans="1:14" ht="12.75">
      <c r="A34" s="1" t="s">
        <v>182</v>
      </c>
      <c r="B34" s="1"/>
      <c r="C34" s="1"/>
      <c r="D34" s="1"/>
      <c r="E34" s="7"/>
      <c r="F34" s="7"/>
      <c r="G34" s="7"/>
      <c r="H34" s="7"/>
      <c r="I34" s="7"/>
      <c r="J34" s="7"/>
      <c r="K34" s="7"/>
      <c r="L34" s="7"/>
      <c r="M34" s="1"/>
      <c r="N34" s="1"/>
    </row>
    <row r="35" spans="1:14" ht="12.75">
      <c r="A35" s="1" t="s">
        <v>183</v>
      </c>
      <c r="B35" s="1"/>
      <c r="C35" s="1"/>
      <c r="D35" s="1"/>
      <c r="E35" s="7">
        <v>0</v>
      </c>
      <c r="F35" s="7">
        <v>0</v>
      </c>
      <c r="G35" s="7">
        <v>-291</v>
      </c>
      <c r="H35" s="7">
        <v>0</v>
      </c>
      <c r="I35" s="7">
        <v>0</v>
      </c>
      <c r="J35" s="7">
        <v>0</v>
      </c>
      <c r="K35" s="7">
        <v>0</v>
      </c>
      <c r="L35" s="7">
        <f>SUM(E35:K35)</f>
        <v>-291</v>
      </c>
      <c r="M35" s="1"/>
      <c r="N35" s="1"/>
    </row>
    <row r="36" spans="1:14" ht="12.75">
      <c r="A36" s="1"/>
      <c r="B36" s="1"/>
      <c r="C36" s="1"/>
      <c r="D36" s="1"/>
      <c r="E36" s="7"/>
      <c r="F36" s="7"/>
      <c r="G36" s="7"/>
      <c r="H36" s="7"/>
      <c r="I36" s="7"/>
      <c r="J36" s="7"/>
      <c r="K36" s="7"/>
      <c r="L36" s="7"/>
      <c r="M36" s="1"/>
      <c r="N36" s="1"/>
    </row>
    <row r="37" spans="1:14" ht="12.75">
      <c r="A37" s="1" t="s">
        <v>136</v>
      </c>
      <c r="B37" s="1"/>
      <c r="C37" s="1"/>
      <c r="D37" s="1"/>
      <c r="E37" s="7">
        <v>0</v>
      </c>
      <c r="F37" s="7">
        <v>0</v>
      </c>
      <c r="G37" s="7">
        <v>0</v>
      </c>
      <c r="H37" s="7">
        <v>0</v>
      </c>
      <c r="I37" s="7">
        <v>-1093</v>
      </c>
      <c r="J37" s="7">
        <v>0</v>
      </c>
      <c r="K37" s="7"/>
      <c r="L37" s="7">
        <f>SUM(E37:K37)</f>
        <v>-1093</v>
      </c>
      <c r="M37" s="1"/>
      <c r="N37" s="1"/>
    </row>
    <row r="38" spans="1:14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7"/>
      <c r="M38" s="1"/>
      <c r="N38" s="1"/>
    </row>
    <row r="39" spans="1:14" ht="12.75">
      <c r="A39" s="1" t="s">
        <v>134</v>
      </c>
      <c r="B39" s="1"/>
      <c r="C39" s="1"/>
      <c r="D39" s="1"/>
      <c r="E39" s="8">
        <v>0</v>
      </c>
      <c r="F39" s="8">
        <v>0</v>
      </c>
      <c r="G39" s="8">
        <v>0</v>
      </c>
      <c r="H39" s="8">
        <v>0</v>
      </c>
      <c r="I39" s="8">
        <v>78</v>
      </c>
      <c r="J39" s="8">
        <v>0</v>
      </c>
      <c r="K39" s="8">
        <v>1208</v>
      </c>
      <c r="L39" s="8">
        <f>SUM(E39:K39)</f>
        <v>1286</v>
      </c>
      <c r="M39" s="1"/>
      <c r="N39" s="1"/>
    </row>
    <row r="40" spans="1:14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7"/>
      <c r="M40" s="1"/>
      <c r="N40" s="1"/>
    </row>
    <row r="41" spans="1:14" ht="13.5" thickBot="1">
      <c r="A41" s="1" t="s">
        <v>257</v>
      </c>
      <c r="B41" s="1"/>
      <c r="C41" s="1"/>
      <c r="D41" s="1"/>
      <c r="E41" s="9">
        <f aca="true" t="shared" si="1" ref="E41:L41">SUM(E30:E39)</f>
        <v>51195</v>
      </c>
      <c r="F41" s="9">
        <f t="shared" si="1"/>
        <v>7737</v>
      </c>
      <c r="G41" s="9">
        <f t="shared" si="1"/>
        <v>-297</v>
      </c>
      <c r="H41" s="9">
        <f t="shared" si="1"/>
        <v>0</v>
      </c>
      <c r="I41" s="9">
        <f t="shared" si="1"/>
        <v>-74291</v>
      </c>
      <c r="J41" s="9">
        <f t="shared" si="1"/>
        <v>36202</v>
      </c>
      <c r="K41" s="9">
        <f t="shared" si="1"/>
        <v>3073</v>
      </c>
      <c r="L41" s="9">
        <f t="shared" si="1"/>
        <v>23619</v>
      </c>
      <c r="M41" s="1"/>
      <c r="N41" s="1"/>
    </row>
    <row r="42" spans="1:14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1" ht="12.75">
      <c r="A43" s="1"/>
      <c r="B43" s="1"/>
      <c r="C43" s="1"/>
      <c r="D43" s="1"/>
      <c r="E43" s="1"/>
      <c r="F43" s="1"/>
      <c r="G43" s="11"/>
      <c r="H43" s="11"/>
      <c r="I43" s="7"/>
      <c r="J43" s="7"/>
      <c r="K43" s="7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</sheetData>
  <printOptions/>
  <pageMargins left="0.37" right="0.33" top="1" bottom="1" header="0.5" footer="0.5"/>
  <pageSetup fitToHeight="1" fitToWidth="1"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5"/>
  <sheetViews>
    <sheetView workbookViewId="0" topLeftCell="A1">
      <selection activeCell="M196" sqref="M196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3.7109375" style="0" customWidth="1"/>
    <col min="6" max="6" width="10.7109375" style="0" customWidth="1"/>
    <col min="7" max="7" width="11.7109375" style="0" customWidth="1"/>
    <col min="9" max="10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259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" t="s">
        <v>94</v>
      </c>
      <c r="B6" s="2" t="s">
        <v>196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 t="s">
        <v>95</v>
      </c>
      <c r="B8" s="2" t="s">
        <v>52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275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276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278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277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279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280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281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282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2"/>
      <c r="B19" s="1" t="s">
        <v>238</v>
      </c>
      <c r="C19" s="1" t="s">
        <v>239</v>
      </c>
      <c r="D19" s="1"/>
      <c r="E19" s="1"/>
      <c r="F19" s="1"/>
      <c r="G19" s="1"/>
      <c r="H19" s="1"/>
      <c r="I19" s="1"/>
      <c r="J19" s="1"/>
      <c r="K19" s="1"/>
    </row>
    <row r="20" spans="1:11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2"/>
      <c r="B21" s="1" t="s">
        <v>321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"/>
      <c r="B22" s="1" t="s">
        <v>322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" t="s">
        <v>96</v>
      </c>
      <c r="B24" s="2" t="s">
        <v>88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1" t="s">
        <v>235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 t="s">
        <v>97</v>
      </c>
      <c r="B27" s="2" t="s">
        <v>78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 t="s">
        <v>79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 t="s">
        <v>98</v>
      </c>
      <c r="B30" s="2" t="s">
        <v>90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283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 t="s">
        <v>284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 t="s">
        <v>99</v>
      </c>
      <c r="B34" s="2" t="s">
        <v>89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 t="s">
        <v>285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 t="s">
        <v>100</v>
      </c>
      <c r="B37" s="2" t="s">
        <v>60</v>
      </c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286</v>
      </c>
      <c r="I38" s="1"/>
      <c r="J38" s="1"/>
      <c r="K38" s="1"/>
    </row>
    <row r="39" spans="1:11" ht="12.75">
      <c r="A39" s="2" t="s">
        <v>0</v>
      </c>
      <c r="B39" s="1" t="s">
        <v>287</v>
      </c>
      <c r="I39" s="1"/>
      <c r="J39" s="1"/>
      <c r="K39" s="1"/>
    </row>
    <row r="40" spans="1:11" ht="12.75">
      <c r="A40" s="2"/>
      <c r="B40" s="1" t="s">
        <v>261</v>
      </c>
      <c r="I40" s="1"/>
      <c r="J40" s="1"/>
      <c r="K40" s="1"/>
    </row>
    <row r="41" spans="1:11" ht="12.75">
      <c r="A41" s="2"/>
      <c r="B41" s="1" t="s">
        <v>269</v>
      </c>
      <c r="I41" s="1"/>
      <c r="J41" s="1"/>
      <c r="K41" s="1"/>
    </row>
    <row r="42" spans="1:11" ht="12.75">
      <c r="A42" s="2"/>
      <c r="B42" s="1" t="s">
        <v>270</v>
      </c>
      <c r="I42" s="1"/>
      <c r="J42" s="1"/>
      <c r="K42" s="1"/>
    </row>
    <row r="43" spans="1:11" ht="12.75">
      <c r="A43" s="2"/>
      <c r="I43" s="1"/>
      <c r="J43" s="1"/>
      <c r="K43" s="1"/>
    </row>
    <row r="44" spans="1:11" ht="12.75">
      <c r="A44" s="2" t="s">
        <v>101</v>
      </c>
      <c r="B44" s="2" t="s">
        <v>91</v>
      </c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2"/>
      <c r="B45" s="1" t="s">
        <v>92</v>
      </c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2" t="s">
        <v>102</v>
      </c>
      <c r="B47" s="2" t="s">
        <v>75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/>
      <c r="B48" s="1" t="s">
        <v>262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/>
      <c r="C49" s="1"/>
      <c r="D49" s="1"/>
      <c r="G49" s="32"/>
      <c r="H49" s="19" t="s">
        <v>0</v>
      </c>
      <c r="I49" s="19" t="s">
        <v>0</v>
      </c>
      <c r="J49" s="1"/>
      <c r="K49" s="1"/>
    </row>
    <row r="50" spans="1:11" ht="12.75">
      <c r="A50" s="2"/>
      <c r="C50" s="1"/>
      <c r="D50" s="10"/>
      <c r="F50" s="28" t="s">
        <v>317</v>
      </c>
      <c r="G50" s="77"/>
      <c r="H50" s="28" t="s">
        <v>0</v>
      </c>
      <c r="I50" s="28" t="s">
        <v>316</v>
      </c>
      <c r="J50" s="77"/>
      <c r="K50" s="1"/>
    </row>
    <row r="51" spans="1:11" ht="12.75">
      <c r="A51" s="2"/>
      <c r="C51" s="1"/>
      <c r="D51" s="10"/>
      <c r="E51" s="10"/>
      <c r="F51" s="55" t="s">
        <v>263</v>
      </c>
      <c r="G51" s="55" t="s">
        <v>265</v>
      </c>
      <c r="H51" s="28" t="s">
        <v>0</v>
      </c>
      <c r="I51" s="55" t="s">
        <v>263</v>
      </c>
      <c r="J51" s="55" t="s">
        <v>265</v>
      </c>
      <c r="K51" s="1"/>
    </row>
    <row r="52" spans="1:11" ht="12.75">
      <c r="A52" s="2"/>
      <c r="C52" s="1"/>
      <c r="D52" s="10"/>
      <c r="E52" s="10"/>
      <c r="F52" s="19" t="s">
        <v>6</v>
      </c>
      <c r="G52" s="19" t="s">
        <v>6</v>
      </c>
      <c r="H52" s="28" t="s">
        <v>0</v>
      </c>
      <c r="I52" s="19" t="s">
        <v>6</v>
      </c>
      <c r="J52" s="19" t="s">
        <v>6</v>
      </c>
      <c r="K52" s="1"/>
    </row>
    <row r="53" spans="1:11" ht="12.75">
      <c r="A53" s="2"/>
      <c r="B53" s="2" t="s">
        <v>197</v>
      </c>
      <c r="C53" s="1"/>
      <c r="D53" s="1"/>
      <c r="E53" s="1"/>
      <c r="G53" s="19" t="s">
        <v>0</v>
      </c>
      <c r="H53" s="19" t="s">
        <v>0</v>
      </c>
      <c r="I53" s="10"/>
      <c r="J53" s="1"/>
      <c r="K53" s="1"/>
    </row>
    <row r="54" spans="1:11" ht="12.75">
      <c r="A54" s="2"/>
      <c r="B54" s="2" t="s">
        <v>198</v>
      </c>
      <c r="C54" s="1"/>
      <c r="D54" s="1"/>
      <c r="E54" s="1"/>
      <c r="F54" s="19"/>
      <c r="G54" s="19"/>
      <c r="H54" s="19"/>
      <c r="I54" s="10"/>
      <c r="J54" s="1"/>
      <c r="K54" s="1"/>
    </row>
    <row r="55" spans="1:11" ht="12.75">
      <c r="A55" s="2"/>
      <c r="B55" s="1" t="s">
        <v>84</v>
      </c>
      <c r="C55" s="1"/>
      <c r="D55" s="1"/>
      <c r="E55" s="1"/>
      <c r="F55" s="7">
        <v>13746</v>
      </c>
      <c r="G55" s="78">
        <v>11231</v>
      </c>
      <c r="H55" s="19"/>
      <c r="I55" s="7">
        <v>26154</v>
      </c>
      <c r="J55" s="7">
        <v>23559</v>
      </c>
      <c r="K55" s="1"/>
    </row>
    <row r="56" spans="1:11" ht="12.75">
      <c r="A56" s="2"/>
      <c r="B56" s="1" t="s">
        <v>83</v>
      </c>
      <c r="C56" s="1"/>
      <c r="D56" s="1"/>
      <c r="E56" s="1"/>
      <c r="F56" s="7">
        <v>3122</v>
      </c>
      <c r="G56" s="78">
        <v>1838</v>
      </c>
      <c r="H56" s="19"/>
      <c r="I56" s="7">
        <v>10294</v>
      </c>
      <c r="J56" s="7">
        <v>6251</v>
      </c>
      <c r="K56" s="1"/>
    </row>
    <row r="57" spans="1:11" ht="12.75">
      <c r="A57" s="2"/>
      <c r="B57" s="1" t="s">
        <v>85</v>
      </c>
      <c r="C57" s="1"/>
      <c r="D57" s="1"/>
      <c r="E57" s="1"/>
      <c r="F57" s="8">
        <v>0</v>
      </c>
      <c r="G57" s="79">
        <v>60</v>
      </c>
      <c r="H57" s="19"/>
      <c r="I57" s="8">
        <v>0</v>
      </c>
      <c r="J57" s="66">
        <v>120</v>
      </c>
      <c r="K57" s="1"/>
    </row>
    <row r="58" spans="1:11" ht="12.75">
      <c r="A58" s="2"/>
      <c r="B58" s="1" t="s">
        <v>0</v>
      </c>
      <c r="C58" s="1"/>
      <c r="D58" s="1"/>
      <c r="E58" s="1"/>
      <c r="F58" s="10">
        <f>SUM(F55:F57)</f>
        <v>16868</v>
      </c>
      <c r="G58" s="10">
        <f>SUM(G55:G57)</f>
        <v>13129</v>
      </c>
      <c r="H58" s="19"/>
      <c r="I58" s="10">
        <f>SUM(I55:I57)</f>
        <v>36448</v>
      </c>
      <c r="J58" s="10">
        <f>SUM(J55:J57)</f>
        <v>29930</v>
      </c>
      <c r="K58" s="1"/>
    </row>
    <row r="59" spans="1:11" ht="12.75">
      <c r="A59" s="2"/>
      <c r="B59" s="1" t="s">
        <v>86</v>
      </c>
      <c r="C59" s="1"/>
      <c r="D59" s="10"/>
      <c r="E59" s="10"/>
      <c r="F59" s="8">
        <v>-893</v>
      </c>
      <c r="G59" s="8">
        <v>-1149</v>
      </c>
      <c r="H59" s="19"/>
      <c r="I59" s="8">
        <v>-1593</v>
      </c>
      <c r="J59" s="8">
        <v>-2888</v>
      </c>
      <c r="K59" s="1"/>
    </row>
    <row r="60" spans="1:11" ht="12.75">
      <c r="A60" s="2"/>
      <c r="B60" s="1" t="s">
        <v>318</v>
      </c>
      <c r="C60" s="1"/>
      <c r="D60" s="10"/>
      <c r="E60" s="10"/>
      <c r="F60" s="10">
        <f>+F58+F59</f>
        <v>15975</v>
      </c>
      <c r="G60" s="10">
        <f>+G58+G59</f>
        <v>11980</v>
      </c>
      <c r="H60" s="19"/>
      <c r="I60" s="10">
        <f>+I58+I59</f>
        <v>34855</v>
      </c>
      <c r="J60" s="10">
        <f>+J58+J59</f>
        <v>27042</v>
      </c>
      <c r="K60" s="1"/>
    </row>
    <row r="61" spans="1:11" ht="12.75">
      <c r="A61" s="2"/>
      <c r="B61" s="1" t="s">
        <v>319</v>
      </c>
      <c r="C61" s="1"/>
      <c r="D61" s="10"/>
      <c r="E61" s="10"/>
      <c r="F61" s="8">
        <v>0</v>
      </c>
      <c r="G61" s="8">
        <v>9555</v>
      </c>
      <c r="H61" s="19"/>
      <c r="I61" s="8">
        <v>0</v>
      </c>
      <c r="J61" s="8">
        <v>21839</v>
      </c>
      <c r="K61" s="1"/>
    </row>
    <row r="62" spans="1:11" ht="12.75">
      <c r="A62" s="2"/>
      <c r="B62" s="1"/>
      <c r="C62" s="1"/>
      <c r="D62" s="10"/>
      <c r="E62" s="10"/>
      <c r="F62" s="10"/>
      <c r="G62" s="10"/>
      <c r="H62" s="19"/>
      <c r="I62" s="10"/>
      <c r="J62" s="10"/>
      <c r="K62" s="1"/>
    </row>
    <row r="63" spans="1:11" ht="13.5" thickBot="1">
      <c r="A63" s="2"/>
      <c r="B63" s="1" t="s">
        <v>38</v>
      </c>
      <c r="C63" s="1"/>
      <c r="D63" s="10"/>
      <c r="E63" s="10"/>
      <c r="F63" s="9">
        <f>+F60+F61</f>
        <v>15975</v>
      </c>
      <c r="G63" s="9">
        <f>+G60+G61</f>
        <v>21535</v>
      </c>
      <c r="H63" s="19"/>
      <c r="I63" s="9">
        <f>+I60+I61</f>
        <v>34855</v>
      </c>
      <c r="J63" s="9">
        <f>+J60+J61</f>
        <v>48881</v>
      </c>
      <c r="K63" s="1"/>
    </row>
    <row r="64" spans="1:11" ht="12.75">
      <c r="A64" s="2"/>
      <c r="J64" s="1"/>
      <c r="K64" s="1"/>
    </row>
    <row r="65" spans="1:11" ht="12.75">
      <c r="A65" s="2"/>
      <c r="B65" s="2" t="s">
        <v>199</v>
      </c>
      <c r="C65" s="1"/>
      <c r="D65" s="1"/>
      <c r="E65" s="1"/>
      <c r="J65" s="1"/>
      <c r="K65" s="1"/>
    </row>
    <row r="66" spans="1:11" ht="12.75">
      <c r="A66" s="2"/>
      <c r="B66" s="2" t="s">
        <v>200</v>
      </c>
      <c r="C66" s="1"/>
      <c r="D66" s="1"/>
      <c r="E66" s="1"/>
      <c r="F66" s="19"/>
      <c r="G66" s="19"/>
      <c r="I66" s="19"/>
      <c r="J66" s="1"/>
      <c r="K66" s="1"/>
    </row>
    <row r="67" spans="1:11" ht="12.75">
      <c r="A67" s="2"/>
      <c r="B67" s="1" t="s">
        <v>84</v>
      </c>
      <c r="C67" s="1"/>
      <c r="D67" s="1"/>
      <c r="E67" s="1"/>
      <c r="F67" s="7">
        <v>518</v>
      </c>
      <c r="G67" s="7">
        <v>246</v>
      </c>
      <c r="I67" s="7">
        <v>895</v>
      </c>
      <c r="J67" s="7">
        <v>538</v>
      </c>
      <c r="K67" s="1"/>
    </row>
    <row r="68" spans="1:11" ht="12.75">
      <c r="A68" s="2"/>
      <c r="B68" s="1" t="s">
        <v>83</v>
      </c>
      <c r="C68" s="1"/>
      <c r="D68" s="1"/>
      <c r="E68" s="1"/>
      <c r="F68" s="7">
        <v>535</v>
      </c>
      <c r="G68" s="7">
        <v>151</v>
      </c>
      <c r="I68" s="7">
        <v>2030</v>
      </c>
      <c r="J68" s="7">
        <v>270</v>
      </c>
      <c r="K68" s="1"/>
    </row>
    <row r="69" spans="1:11" ht="12.75">
      <c r="A69" s="2"/>
      <c r="B69" s="1" t="s">
        <v>85</v>
      </c>
      <c r="C69" s="1"/>
      <c r="D69" s="1"/>
      <c r="E69" s="1"/>
      <c r="F69" s="8">
        <v>-305</v>
      </c>
      <c r="G69" s="8">
        <v>-199</v>
      </c>
      <c r="I69" s="8">
        <v>-468</v>
      </c>
      <c r="J69" s="8">
        <v>-438</v>
      </c>
      <c r="K69" s="1"/>
    </row>
    <row r="70" spans="1:11" ht="12.75">
      <c r="A70" s="2"/>
      <c r="B70" s="1" t="s">
        <v>318</v>
      </c>
      <c r="C70" s="1"/>
      <c r="D70" s="1"/>
      <c r="E70" s="1"/>
      <c r="F70" s="10">
        <f>SUM(F67:F69)</f>
        <v>748</v>
      </c>
      <c r="G70" s="10">
        <f>SUM(G67:G69)</f>
        <v>198</v>
      </c>
      <c r="I70" s="10">
        <f>SUM(I67:I69)</f>
        <v>2457</v>
      </c>
      <c r="J70" s="10">
        <f>SUM(J67:J69)</f>
        <v>370</v>
      </c>
      <c r="K70" s="1"/>
    </row>
    <row r="71" spans="1:11" ht="12.75">
      <c r="A71" s="2"/>
      <c r="B71" s="1" t="s">
        <v>319</v>
      </c>
      <c r="C71" s="1"/>
      <c r="D71" s="1"/>
      <c r="E71" s="1"/>
      <c r="F71" s="8">
        <v>0</v>
      </c>
      <c r="G71" s="8">
        <v>1201</v>
      </c>
      <c r="H71" s="77"/>
      <c r="I71" s="8">
        <v>0</v>
      </c>
      <c r="J71" s="8">
        <v>4276</v>
      </c>
      <c r="K71" s="1"/>
    </row>
    <row r="72" spans="1:11" ht="12.75">
      <c r="A72" s="2"/>
      <c r="B72" s="1"/>
      <c r="C72" s="1"/>
      <c r="D72" s="1"/>
      <c r="E72" s="1"/>
      <c r="F72" s="10"/>
      <c r="G72" s="10"/>
      <c r="H72" s="77"/>
      <c r="I72" s="10"/>
      <c r="J72" s="10"/>
      <c r="K72" s="1"/>
    </row>
    <row r="73" spans="1:11" ht="13.5" thickBot="1">
      <c r="A73" s="2"/>
      <c r="B73" s="1" t="s">
        <v>38</v>
      </c>
      <c r="C73" s="1"/>
      <c r="D73" s="1"/>
      <c r="E73" s="1"/>
      <c r="F73" s="9">
        <f>+F70+F71</f>
        <v>748</v>
      </c>
      <c r="G73" s="9">
        <f>+G70+G71</f>
        <v>1399</v>
      </c>
      <c r="H73" s="77"/>
      <c r="I73" s="9">
        <f>+I70+I71</f>
        <v>2457</v>
      </c>
      <c r="J73" s="9">
        <f>+J70+J71</f>
        <v>4646</v>
      </c>
      <c r="K73" s="1"/>
    </row>
    <row r="74" spans="1:11" ht="12.75">
      <c r="A74" s="2"/>
      <c r="B74" s="1"/>
      <c r="C74" s="1"/>
      <c r="D74" s="1"/>
      <c r="E74" s="1"/>
      <c r="F74" s="10"/>
      <c r="G74" s="10"/>
      <c r="I74" s="10"/>
      <c r="J74" s="10"/>
      <c r="K74" s="1"/>
    </row>
    <row r="75" spans="1:11" ht="12.75">
      <c r="A75" s="2" t="s">
        <v>103</v>
      </c>
      <c r="B75" s="2" t="s">
        <v>93</v>
      </c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2"/>
      <c r="B76" s="1" t="s">
        <v>288</v>
      </c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2"/>
      <c r="B77" s="1" t="s">
        <v>289</v>
      </c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2" t="s">
        <v>104</v>
      </c>
      <c r="B79" s="2" t="s">
        <v>77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1" t="s">
        <v>132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/>
      <c r="B81" s="1" t="s">
        <v>0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 t="s">
        <v>105</v>
      </c>
      <c r="B82" s="2" t="s">
        <v>58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/>
      <c r="B83" s="1" t="s">
        <v>126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2" t="s">
        <v>0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 t="s">
        <v>106</v>
      </c>
      <c r="B85" s="2" t="s">
        <v>174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/>
      <c r="B86" s="1" t="s">
        <v>290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/>
      <c r="B87" s="1" t="s">
        <v>291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2"/>
      <c r="B88" s="1" t="s">
        <v>292</v>
      </c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/>
      <c r="B89" s="1" t="s">
        <v>293</v>
      </c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"/>
      <c r="B91" s="1" t="s">
        <v>201</v>
      </c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2"/>
      <c r="B93" s="1"/>
      <c r="C93" s="1"/>
      <c r="D93" s="1"/>
      <c r="E93" s="1"/>
      <c r="F93" s="1" t="s">
        <v>0</v>
      </c>
      <c r="G93" s="19" t="s">
        <v>264</v>
      </c>
      <c r="I93" s="1"/>
      <c r="J93" s="1"/>
      <c r="K93" s="1"/>
    </row>
    <row r="94" spans="1:11" ht="12.75">
      <c r="A94" s="2"/>
      <c r="B94" s="1"/>
      <c r="C94" s="1"/>
      <c r="D94" s="1"/>
      <c r="E94" s="1"/>
      <c r="G94" s="56" t="s">
        <v>265</v>
      </c>
      <c r="I94" s="1"/>
      <c r="J94" s="1"/>
      <c r="K94" s="1"/>
    </row>
    <row r="95" spans="1:11" ht="12.75">
      <c r="A95" s="2"/>
      <c r="C95" s="1"/>
      <c r="D95" s="1"/>
      <c r="E95" s="1"/>
      <c r="G95" s="19" t="s">
        <v>6</v>
      </c>
      <c r="I95" s="1"/>
      <c r="J95" s="1"/>
      <c r="K95" s="1"/>
    </row>
    <row r="96" spans="1:11" ht="13.5" thickBot="1">
      <c r="A96" s="2"/>
      <c r="B96" s="1" t="s">
        <v>25</v>
      </c>
      <c r="C96" s="1"/>
      <c r="D96" s="1"/>
      <c r="E96" s="1"/>
      <c r="G96" s="9">
        <v>21839</v>
      </c>
      <c r="I96" s="1"/>
      <c r="J96" s="1"/>
      <c r="K96" s="1"/>
    </row>
    <row r="97" spans="1:11" ht="12.75">
      <c r="A97" s="2"/>
      <c r="B97" s="1"/>
      <c r="C97" s="1"/>
      <c r="D97" s="1"/>
      <c r="E97" s="1"/>
      <c r="G97" s="1"/>
      <c r="I97" s="1"/>
      <c r="J97" s="1"/>
      <c r="K97" s="1"/>
    </row>
    <row r="98" spans="1:11" ht="12.75">
      <c r="A98" s="2"/>
      <c r="B98" s="1" t="s">
        <v>202</v>
      </c>
      <c r="C98" s="1"/>
      <c r="D98" s="1"/>
      <c r="E98" s="1"/>
      <c r="G98" s="7">
        <v>3355</v>
      </c>
      <c r="I98" s="1"/>
      <c r="J98" s="1"/>
      <c r="K98" s="1"/>
    </row>
    <row r="99" spans="1:11" ht="12.75">
      <c r="A99" s="2"/>
      <c r="B99" s="1" t="s">
        <v>53</v>
      </c>
      <c r="C99" s="1"/>
      <c r="D99" s="1"/>
      <c r="E99" s="1"/>
      <c r="G99" s="7">
        <v>-178</v>
      </c>
      <c r="I99" s="1"/>
      <c r="J99" s="1"/>
      <c r="K99" s="1"/>
    </row>
    <row r="100" spans="1:11" ht="13.5" thickBot="1">
      <c r="A100" s="2"/>
      <c r="B100" s="1" t="s">
        <v>203</v>
      </c>
      <c r="C100" s="1"/>
      <c r="D100" s="1"/>
      <c r="E100" s="1"/>
      <c r="G100" s="57">
        <f>+G98+G99</f>
        <v>3177</v>
      </c>
      <c r="I100" s="1"/>
      <c r="J100" s="1"/>
      <c r="K100" s="1"/>
    </row>
    <row r="101" spans="1:11" ht="12.75">
      <c r="A101" s="2"/>
      <c r="B101" s="1"/>
      <c r="C101" s="1"/>
      <c r="D101" s="1"/>
      <c r="E101" s="1"/>
      <c r="F101" s="1"/>
      <c r="G101" s="1"/>
      <c r="I101" s="1"/>
      <c r="J101" s="1"/>
      <c r="K101" s="1"/>
    </row>
    <row r="102" spans="1:11" ht="12.75">
      <c r="A102" s="2"/>
      <c r="B102" s="1" t="s">
        <v>204</v>
      </c>
      <c r="C102" s="1"/>
      <c r="D102" s="1"/>
      <c r="E102" s="1"/>
      <c r="F102" s="1"/>
      <c r="G102" s="7">
        <v>5120</v>
      </c>
      <c r="I102" s="1"/>
      <c r="J102" s="1"/>
      <c r="K102" s="1"/>
    </row>
    <row r="103" spans="1:11" ht="12.75">
      <c r="A103" s="2"/>
      <c r="B103" s="1" t="s">
        <v>205</v>
      </c>
      <c r="C103" s="1"/>
      <c r="D103" s="1"/>
      <c r="E103" s="1"/>
      <c r="F103" s="1"/>
      <c r="G103" s="7">
        <v>-6</v>
      </c>
      <c r="I103" s="1"/>
      <c r="J103" s="1"/>
      <c r="K103" s="1"/>
    </row>
    <row r="104" spans="1:11" ht="12.75">
      <c r="A104" s="2"/>
      <c r="B104" s="1" t="s">
        <v>206</v>
      </c>
      <c r="C104" s="1"/>
      <c r="D104" s="1"/>
      <c r="E104" s="1"/>
      <c r="F104" s="1"/>
      <c r="G104" s="7">
        <v>-4641</v>
      </c>
      <c r="I104" s="1"/>
      <c r="J104" s="1"/>
      <c r="K104" s="1"/>
    </row>
    <row r="105" spans="1:11" ht="12.75">
      <c r="A105" s="2"/>
      <c r="B105" s="1"/>
      <c r="C105" s="1"/>
      <c r="D105" s="1"/>
      <c r="E105" s="1"/>
      <c r="F105" s="1"/>
      <c r="G105" s="48"/>
      <c r="I105" s="1"/>
      <c r="J105" s="1"/>
      <c r="K105" s="1"/>
    </row>
    <row r="106" spans="1:11" ht="13.5" thickBot="1">
      <c r="A106" s="2"/>
      <c r="B106" s="1" t="s">
        <v>207</v>
      </c>
      <c r="C106" s="1"/>
      <c r="D106" s="1"/>
      <c r="E106" s="1"/>
      <c r="F106" s="1"/>
      <c r="G106" s="9">
        <f>SUM(G102:G104)</f>
        <v>473</v>
      </c>
      <c r="I106" s="1"/>
      <c r="J106" s="1"/>
      <c r="K106" s="1"/>
    </row>
    <row r="107" spans="1:11" ht="12.75">
      <c r="A107" s="2"/>
      <c r="B107" s="1"/>
      <c r="C107" s="1"/>
      <c r="D107" s="1"/>
      <c r="E107" s="1"/>
      <c r="F107" s="1"/>
      <c r="G107" s="1"/>
      <c r="I107" s="1"/>
      <c r="J107" s="1"/>
      <c r="K107" s="1"/>
    </row>
    <row r="108" spans="1:11" ht="12.75">
      <c r="A108" s="2" t="s">
        <v>173</v>
      </c>
      <c r="B108" s="2" t="s">
        <v>71</v>
      </c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 t="s">
        <v>350</v>
      </c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2" t="s">
        <v>323</v>
      </c>
      <c r="B111" s="2" t="s">
        <v>324</v>
      </c>
      <c r="C111" s="2"/>
      <c r="D111" s="2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 t="s">
        <v>354</v>
      </c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 t="s">
        <v>329</v>
      </c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28"/>
      <c r="G114" s="19" t="s">
        <v>264</v>
      </c>
      <c r="H114" s="28" t="s">
        <v>0</v>
      </c>
      <c r="J114" s="77"/>
      <c r="K114" s="1"/>
    </row>
    <row r="115" spans="1:11" ht="12.75">
      <c r="A115" s="1"/>
      <c r="B115" s="1"/>
      <c r="C115" s="1"/>
      <c r="D115" s="1"/>
      <c r="E115" s="1"/>
      <c r="G115" s="55" t="s">
        <v>263</v>
      </c>
      <c r="H115" s="28" t="s">
        <v>0</v>
      </c>
      <c r="J115" s="55"/>
      <c r="K115" s="1"/>
    </row>
    <row r="116" spans="1:11" ht="12.75">
      <c r="A116" s="1"/>
      <c r="B116" s="1"/>
      <c r="C116" s="1"/>
      <c r="D116" s="1"/>
      <c r="E116" s="1"/>
      <c r="G116" s="19" t="s">
        <v>6</v>
      </c>
      <c r="H116" s="28" t="s">
        <v>0</v>
      </c>
      <c r="J116" s="19"/>
      <c r="K116" s="1"/>
    </row>
    <row r="117" spans="1:11" ht="12.75">
      <c r="A117" s="1"/>
      <c r="B117" s="1" t="s">
        <v>351</v>
      </c>
      <c r="C117" s="1"/>
      <c r="D117" s="1"/>
      <c r="E117" s="1"/>
      <c r="G117" s="19"/>
      <c r="H117" s="28"/>
      <c r="J117" s="19"/>
      <c r="K117" s="1"/>
    </row>
    <row r="118" spans="1:11" ht="12.75">
      <c r="A118" s="1"/>
      <c r="B118" s="1" t="s">
        <v>325</v>
      </c>
      <c r="C118" s="1"/>
      <c r="D118" s="1"/>
      <c r="E118" s="1"/>
      <c r="G118" s="27">
        <v>1686</v>
      </c>
      <c r="H118" s="28"/>
      <c r="J118" s="27"/>
      <c r="K118" s="1"/>
    </row>
    <row r="119" spans="1:11" ht="12.75">
      <c r="A119" s="1"/>
      <c r="B119" s="1"/>
      <c r="C119" s="1"/>
      <c r="D119" s="1"/>
      <c r="E119" s="1"/>
      <c r="G119" s="27"/>
      <c r="H119" s="28"/>
      <c r="J119" s="27"/>
      <c r="K119" s="1"/>
    </row>
    <row r="120" spans="1:11" ht="12.75">
      <c r="A120" s="1"/>
      <c r="B120" s="1" t="s">
        <v>352</v>
      </c>
      <c r="C120" s="1"/>
      <c r="D120" s="1"/>
      <c r="E120" s="1"/>
      <c r="G120" s="27"/>
      <c r="H120" s="28"/>
      <c r="J120" s="27"/>
      <c r="K120" s="1"/>
    </row>
    <row r="121" spans="1:11" ht="12.75">
      <c r="A121" s="1"/>
      <c r="B121" s="1" t="s">
        <v>325</v>
      </c>
      <c r="C121" s="1"/>
      <c r="D121" s="1"/>
      <c r="E121" s="1"/>
      <c r="G121" s="27">
        <v>2929</v>
      </c>
      <c r="H121" s="28"/>
      <c r="J121" s="27"/>
      <c r="K121" s="1"/>
    </row>
    <row r="122" spans="1:11" ht="12.75">
      <c r="A122" s="1" t="s">
        <v>0</v>
      </c>
      <c r="B122" s="1"/>
      <c r="C122" s="1"/>
      <c r="D122" s="1"/>
      <c r="E122" s="1"/>
      <c r="G122" s="7"/>
      <c r="H122" s="1"/>
      <c r="J122" s="7"/>
      <c r="K122" s="1"/>
    </row>
    <row r="123" spans="1:11" ht="12.75">
      <c r="A123" s="1"/>
      <c r="B123" s="1" t="s">
        <v>326</v>
      </c>
      <c r="C123" s="1"/>
      <c r="D123" s="1"/>
      <c r="E123" s="1"/>
      <c r="G123" s="7"/>
      <c r="H123" s="1"/>
      <c r="J123" s="7"/>
      <c r="K123" s="1"/>
    </row>
    <row r="124" spans="1:11" ht="12.75">
      <c r="A124" s="1"/>
      <c r="B124" s="1" t="s">
        <v>325</v>
      </c>
      <c r="C124" s="1"/>
      <c r="D124" s="1"/>
      <c r="E124" s="1"/>
      <c r="G124" s="7">
        <v>60</v>
      </c>
      <c r="H124" s="1"/>
      <c r="J124" s="7"/>
      <c r="K124" s="1"/>
    </row>
    <row r="125" spans="1:11" ht="12.75">
      <c r="A125" s="1"/>
      <c r="B125" s="1"/>
      <c r="C125" s="1"/>
      <c r="D125" s="1"/>
      <c r="E125" s="1"/>
      <c r="G125" s="7"/>
      <c r="H125" s="1"/>
      <c r="J125" s="7"/>
      <c r="K125" s="1"/>
    </row>
    <row r="126" spans="1:11" ht="12.75">
      <c r="A126" s="1"/>
      <c r="B126" s="1" t="s">
        <v>327</v>
      </c>
      <c r="C126" s="1"/>
      <c r="D126" s="1"/>
      <c r="E126" s="1"/>
      <c r="G126" s="7"/>
      <c r="H126" s="1"/>
      <c r="J126" s="7"/>
      <c r="K126" s="1"/>
    </row>
    <row r="127" spans="1:11" ht="12.75">
      <c r="A127" s="1"/>
      <c r="B127" s="1" t="s">
        <v>325</v>
      </c>
      <c r="C127" s="1"/>
      <c r="D127" s="1"/>
      <c r="E127" s="1"/>
      <c r="G127" s="7">
        <v>90</v>
      </c>
      <c r="H127" s="1"/>
      <c r="J127" s="80"/>
      <c r="K127" s="1"/>
    </row>
    <row r="128" spans="1:11" ht="12.75">
      <c r="A128" s="1"/>
      <c r="B128" s="1"/>
      <c r="C128" s="1"/>
      <c r="D128" s="1"/>
      <c r="E128" s="1"/>
      <c r="G128" s="7"/>
      <c r="H128" s="1"/>
      <c r="J128" s="7"/>
      <c r="K128" s="1"/>
    </row>
    <row r="129" spans="1:11" ht="12.75">
      <c r="A129" s="1"/>
      <c r="B129" s="1" t="s">
        <v>328</v>
      </c>
      <c r="C129" s="1"/>
      <c r="D129" s="1"/>
      <c r="E129" s="1"/>
      <c r="G129" s="7"/>
      <c r="H129" s="1"/>
      <c r="J129" s="7"/>
      <c r="K129" s="1"/>
    </row>
    <row r="130" spans="1:11" ht="12.75">
      <c r="A130" s="1"/>
      <c r="B130" s="1" t="s">
        <v>332</v>
      </c>
      <c r="C130" s="1"/>
      <c r="D130" s="1"/>
      <c r="E130" s="1"/>
      <c r="G130" s="7">
        <v>12</v>
      </c>
      <c r="H130" s="1"/>
      <c r="J130" s="7"/>
      <c r="K130" s="1"/>
    </row>
    <row r="131" spans="1:11" ht="12.75">
      <c r="A131" s="1"/>
      <c r="B131" s="1"/>
      <c r="C131" s="1"/>
      <c r="D131" s="1"/>
      <c r="E131" s="1"/>
      <c r="F131" s="7"/>
      <c r="G131" s="1"/>
      <c r="H131" s="1"/>
      <c r="I131" s="7"/>
      <c r="J131" s="7"/>
      <c r="K131" s="1"/>
    </row>
    <row r="132" spans="1:11" ht="12.75">
      <c r="A132" s="1"/>
      <c r="B132" s="1" t="s">
        <v>330</v>
      </c>
      <c r="C132" s="1"/>
      <c r="D132" s="1"/>
      <c r="E132" s="1"/>
      <c r="F132" s="7"/>
      <c r="G132" s="1"/>
      <c r="H132" s="1"/>
      <c r="I132" s="7"/>
      <c r="J132" s="7"/>
      <c r="K132" s="1"/>
    </row>
    <row r="133" spans="1:11" ht="12.75">
      <c r="A133" s="1"/>
      <c r="B133" s="1" t="s">
        <v>331</v>
      </c>
      <c r="C133" s="1"/>
      <c r="D133" s="1"/>
      <c r="E133" s="1"/>
      <c r="F133" s="7"/>
      <c r="G133" s="1"/>
      <c r="H133" s="1"/>
      <c r="I133" s="7"/>
      <c r="J133" s="7"/>
      <c r="K133" s="1"/>
    </row>
    <row r="134" spans="1:11" ht="12.75">
      <c r="A134" s="1"/>
      <c r="B134" s="1"/>
      <c r="C134" s="1"/>
      <c r="D134" s="1"/>
      <c r="E134" s="1"/>
      <c r="F134" s="7"/>
      <c r="G134" s="1"/>
      <c r="H134" s="1"/>
      <c r="I134" s="7"/>
      <c r="J134" s="7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2" t="s">
        <v>107</v>
      </c>
      <c r="B136" s="2" t="s">
        <v>143</v>
      </c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2" t="s">
        <v>142</v>
      </c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2" t="s">
        <v>108</v>
      </c>
      <c r="B139" s="2" t="s">
        <v>53</v>
      </c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2"/>
      <c r="C140" s="1"/>
      <c r="D140" s="1"/>
      <c r="E140" s="1"/>
      <c r="F140" s="19">
        <v>2007</v>
      </c>
      <c r="G140" s="19">
        <v>2006</v>
      </c>
      <c r="H140" s="1"/>
      <c r="I140" s="1"/>
      <c r="J140" s="1"/>
      <c r="K140" s="1"/>
    </row>
    <row r="141" spans="1:11" ht="12.75">
      <c r="A141" s="2"/>
      <c r="C141" s="1"/>
      <c r="D141" s="1"/>
      <c r="E141" s="1"/>
      <c r="F141" s="19" t="s">
        <v>6</v>
      </c>
      <c r="G141" s="19" t="s">
        <v>6</v>
      </c>
      <c r="H141" s="1"/>
      <c r="I141" s="1"/>
      <c r="J141" s="1"/>
      <c r="K141" s="1"/>
    </row>
    <row r="142" spans="1:11" ht="12.75">
      <c r="A142" s="2"/>
      <c r="B142" s="1" t="s">
        <v>127</v>
      </c>
      <c r="C142" s="1"/>
      <c r="D142" s="1"/>
      <c r="E142" s="1"/>
      <c r="F142" s="7">
        <v>120</v>
      </c>
      <c r="G142" s="7">
        <v>0</v>
      </c>
      <c r="H142" s="1"/>
      <c r="I142" s="1"/>
      <c r="J142" s="1"/>
      <c r="K142" s="1"/>
    </row>
    <row r="143" spans="1:11" ht="12.75">
      <c r="A143" s="2"/>
      <c r="B143" s="1" t="s">
        <v>125</v>
      </c>
      <c r="C143" s="1"/>
      <c r="D143" s="1"/>
      <c r="E143" s="1"/>
      <c r="F143" s="7">
        <v>-6</v>
      </c>
      <c r="G143" s="7">
        <v>-6</v>
      </c>
      <c r="H143" s="1"/>
      <c r="I143" s="1"/>
      <c r="J143" s="1"/>
      <c r="K143" s="1"/>
    </row>
    <row r="144" spans="1:11" ht="12.75">
      <c r="A144" s="2"/>
      <c r="B144" s="2"/>
      <c r="C144" s="1"/>
      <c r="D144" s="1"/>
      <c r="E144" s="1"/>
      <c r="F144" s="15"/>
      <c r="G144" s="15"/>
      <c r="H144" s="1"/>
      <c r="I144" s="1"/>
      <c r="J144" s="1"/>
      <c r="K144" s="1"/>
    </row>
    <row r="145" spans="1:11" ht="12.75">
      <c r="A145" s="2"/>
      <c r="B145" s="2"/>
      <c r="C145" s="1"/>
      <c r="D145" s="1"/>
      <c r="E145" s="1"/>
      <c r="F145" s="8">
        <f>+F142+F143</f>
        <v>114</v>
      </c>
      <c r="G145" s="8">
        <f>+G142+G143</f>
        <v>-6</v>
      </c>
      <c r="H145" s="1"/>
      <c r="I145" s="1"/>
      <c r="J145" s="1"/>
      <c r="K145" s="1"/>
    </row>
    <row r="146" spans="1:11" ht="12.75">
      <c r="A146" s="2"/>
      <c r="B146" s="2"/>
      <c r="C146" s="1"/>
      <c r="D146" s="1"/>
      <c r="E146" s="1"/>
      <c r="F146" s="10"/>
      <c r="G146" s="10"/>
      <c r="H146" s="1"/>
      <c r="I146" s="1"/>
      <c r="J146" s="1"/>
      <c r="K146" s="1"/>
    </row>
    <row r="147" spans="1:11" ht="12.75">
      <c r="A147" s="2"/>
      <c r="B147" s="1" t="s">
        <v>353</v>
      </c>
      <c r="C147" s="1"/>
      <c r="D147" s="1"/>
      <c r="E147" s="1"/>
      <c r="F147" s="10"/>
      <c r="G147" s="10"/>
      <c r="H147" s="1"/>
      <c r="I147" s="1"/>
      <c r="J147" s="1"/>
      <c r="K147" s="1"/>
    </row>
    <row r="148" spans="1:11" ht="12.75">
      <c r="A148" s="2"/>
      <c r="B148" s="1" t="s">
        <v>294</v>
      </c>
      <c r="C148" s="1"/>
      <c r="D148" s="1"/>
      <c r="E148" s="1"/>
      <c r="F148" s="10"/>
      <c r="G148" s="10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2" t="s">
        <v>109</v>
      </c>
      <c r="B150" s="2" t="s">
        <v>54</v>
      </c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 t="s">
        <v>55</v>
      </c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2" t="s">
        <v>110</v>
      </c>
      <c r="B153" s="2" t="s">
        <v>56</v>
      </c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2"/>
      <c r="B154" s="1" t="s">
        <v>57</v>
      </c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2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2" t="s">
        <v>111</v>
      </c>
      <c r="B156" s="2" t="s">
        <v>59</v>
      </c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2"/>
      <c r="B157" s="1" t="s">
        <v>155</v>
      </c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2"/>
      <c r="B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2"/>
      <c r="B159" s="1" t="s">
        <v>295</v>
      </c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2"/>
      <c r="B160" s="1" t="s">
        <v>296</v>
      </c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2"/>
      <c r="B161" s="1" t="s">
        <v>297</v>
      </c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2"/>
      <c r="B162" s="1" t="s">
        <v>299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2"/>
      <c r="B163" s="1" t="s">
        <v>298</v>
      </c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2" t="s">
        <v>112</v>
      </c>
      <c r="B165" s="2" t="s">
        <v>61</v>
      </c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2"/>
      <c r="B166" s="1" t="s">
        <v>266</v>
      </c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2"/>
      <c r="B167" s="1"/>
      <c r="C167" s="1"/>
      <c r="F167" s="19" t="s">
        <v>62</v>
      </c>
      <c r="G167" s="19" t="s">
        <v>63</v>
      </c>
      <c r="H167" s="19" t="s">
        <v>38</v>
      </c>
      <c r="I167" s="1"/>
      <c r="J167" s="1"/>
      <c r="K167" s="1"/>
    </row>
    <row r="168" spans="1:11" ht="12.75">
      <c r="A168" s="2"/>
      <c r="E168" s="19"/>
      <c r="F168" s="19" t="s">
        <v>6</v>
      </c>
      <c r="G168" s="19" t="s">
        <v>6</v>
      </c>
      <c r="H168" s="19" t="s">
        <v>6</v>
      </c>
      <c r="I168" s="1"/>
      <c r="J168" s="1"/>
      <c r="K168" s="1"/>
    </row>
    <row r="169" spans="1:11" ht="12.75">
      <c r="A169" s="2"/>
      <c r="B169" s="22" t="s">
        <v>64</v>
      </c>
      <c r="C169" s="22"/>
      <c r="D169" s="23"/>
      <c r="E169" s="19"/>
      <c r="F169" s="19"/>
      <c r="G169" s="19"/>
      <c r="H169" s="19"/>
      <c r="I169" s="1"/>
      <c r="J169" s="1"/>
      <c r="K169" s="1"/>
    </row>
    <row r="170" spans="1:11" ht="12.75">
      <c r="A170" s="2"/>
      <c r="B170" s="1" t="s">
        <v>65</v>
      </c>
      <c r="C170" s="1"/>
      <c r="D170" s="19"/>
      <c r="E170" s="19"/>
      <c r="F170" s="24">
        <v>21</v>
      </c>
      <c r="G170" s="24">
        <v>0</v>
      </c>
      <c r="H170" s="16">
        <f>+F170+G170</f>
        <v>21</v>
      </c>
      <c r="I170" s="1"/>
      <c r="J170" s="1"/>
      <c r="K170" s="1"/>
    </row>
    <row r="171" spans="1:11" ht="12.75">
      <c r="A171" s="2"/>
      <c r="B171" s="1" t="s">
        <v>218</v>
      </c>
      <c r="C171" s="1"/>
      <c r="D171" s="19"/>
      <c r="E171" s="19"/>
      <c r="F171" s="24">
        <v>8</v>
      </c>
      <c r="G171" s="24">
        <v>0</v>
      </c>
      <c r="H171" s="16">
        <f>+F171+G171</f>
        <v>8</v>
      </c>
      <c r="I171" s="1"/>
      <c r="J171" s="1"/>
      <c r="K171" s="1"/>
    </row>
    <row r="172" spans="1:11" ht="12.75">
      <c r="A172" s="2"/>
      <c r="B172" s="1" t="s">
        <v>66</v>
      </c>
      <c r="C172" s="1"/>
      <c r="D172" s="19"/>
      <c r="E172" s="19"/>
      <c r="F172" s="24">
        <v>1874</v>
      </c>
      <c r="G172" s="24">
        <v>0</v>
      </c>
      <c r="H172" s="16">
        <f>+F172+G172</f>
        <v>1874</v>
      </c>
      <c r="I172" s="1"/>
      <c r="J172" s="1"/>
      <c r="K172" s="1"/>
    </row>
    <row r="173" spans="1:11" ht="12.75">
      <c r="A173" s="2"/>
      <c r="B173" s="1" t="s">
        <v>248</v>
      </c>
      <c r="C173" s="1"/>
      <c r="D173" s="19"/>
      <c r="E173" s="19"/>
      <c r="F173" s="24">
        <v>1430</v>
      </c>
      <c r="G173" s="24">
        <v>0</v>
      </c>
      <c r="H173" s="16">
        <f>+F173+G173</f>
        <v>1430</v>
      </c>
      <c r="I173" s="1"/>
      <c r="J173" s="1"/>
      <c r="K173" s="1"/>
    </row>
    <row r="174" spans="1:11" ht="12.75">
      <c r="A174" s="2"/>
      <c r="B174" s="1" t="s">
        <v>67</v>
      </c>
      <c r="C174" s="1"/>
      <c r="D174" s="19"/>
      <c r="E174" s="19"/>
      <c r="F174" s="25">
        <v>205</v>
      </c>
      <c r="G174" s="25">
        <v>0</v>
      </c>
      <c r="H174" s="16">
        <f>+F174+G174</f>
        <v>205</v>
      </c>
      <c r="I174" s="1"/>
      <c r="J174" s="1"/>
      <c r="K174" s="1"/>
    </row>
    <row r="175" spans="1:11" ht="12.75">
      <c r="A175" s="2"/>
      <c r="B175" s="1" t="s">
        <v>0</v>
      </c>
      <c r="C175" s="1"/>
      <c r="D175" s="19"/>
      <c r="E175" s="19"/>
      <c r="F175" s="25">
        <f>SUM(F170:F174)</f>
        <v>3538</v>
      </c>
      <c r="G175" s="25">
        <f>SUM(G170:G174)</f>
        <v>0</v>
      </c>
      <c r="H175" s="26">
        <f>SUM(H170:H174)</f>
        <v>3538</v>
      </c>
      <c r="I175" s="1"/>
      <c r="J175" s="1"/>
      <c r="K175" s="1"/>
    </row>
    <row r="176" spans="1:11" ht="12.75">
      <c r="A176" s="2"/>
      <c r="B176" s="1"/>
      <c r="C176" s="1"/>
      <c r="D176" s="19"/>
      <c r="E176" s="19"/>
      <c r="F176" s="27" t="s">
        <v>0</v>
      </c>
      <c r="G176" s="1"/>
      <c r="H176" s="1"/>
      <c r="I176" s="1"/>
      <c r="J176" s="1"/>
      <c r="K176" s="1"/>
    </row>
    <row r="177" spans="1:11" ht="12.75">
      <c r="A177" s="38"/>
      <c r="B177" s="22" t="s">
        <v>68</v>
      </c>
      <c r="C177" s="22"/>
      <c r="D177" s="23"/>
      <c r="E177" s="19"/>
      <c r="F177" s="27"/>
      <c r="G177" s="1"/>
      <c r="H177" s="1"/>
      <c r="I177" s="1"/>
      <c r="J177" s="1"/>
      <c r="K177" s="1"/>
    </row>
    <row r="178" spans="1:11" ht="12.75">
      <c r="A178" s="38"/>
      <c r="B178" s="1" t="s">
        <v>69</v>
      </c>
      <c r="C178" s="1"/>
      <c r="D178" s="19"/>
      <c r="E178" s="19"/>
      <c r="F178" s="28">
        <v>618</v>
      </c>
      <c r="G178" s="10">
        <v>0</v>
      </c>
      <c r="H178" s="16">
        <f>+F178+G178</f>
        <v>618</v>
      </c>
      <c r="I178" s="1"/>
      <c r="J178" s="1"/>
      <c r="K178" s="1"/>
    </row>
    <row r="179" spans="1:11" ht="12.75">
      <c r="A179" s="2"/>
      <c r="B179" s="1" t="s">
        <v>218</v>
      </c>
      <c r="C179" s="1"/>
      <c r="D179" s="19"/>
      <c r="E179" s="19"/>
      <c r="F179" s="25">
        <v>31</v>
      </c>
      <c r="G179" s="8"/>
      <c r="H179" s="16">
        <f>+F179+G179</f>
        <v>31</v>
      </c>
      <c r="I179" s="1"/>
      <c r="J179" s="1"/>
      <c r="K179" s="1"/>
    </row>
    <row r="180" spans="1:11" ht="12.75">
      <c r="A180" s="2"/>
      <c r="B180" s="1" t="s">
        <v>0</v>
      </c>
      <c r="C180" s="1"/>
      <c r="D180" s="19"/>
      <c r="E180" s="19"/>
      <c r="F180" s="25">
        <f>+F178+F179</f>
        <v>649</v>
      </c>
      <c r="G180" s="25">
        <f>+G178+G179</f>
        <v>0</v>
      </c>
      <c r="H180" s="26">
        <f>+H178+H179</f>
        <v>649</v>
      </c>
      <c r="I180" s="1"/>
      <c r="J180" s="1"/>
      <c r="K180" s="1"/>
    </row>
    <row r="181" spans="1:11" ht="12.75">
      <c r="A181" s="2"/>
      <c r="B181" s="1"/>
      <c r="C181" s="1"/>
      <c r="D181" s="19"/>
      <c r="E181" s="19"/>
      <c r="F181" s="28"/>
      <c r="G181" s="28"/>
      <c r="H181" s="28"/>
      <c r="I181" s="1"/>
      <c r="J181" s="1"/>
      <c r="K181" s="1"/>
    </row>
    <row r="182" spans="1:11" ht="13.5" thickBot="1">
      <c r="A182" s="2"/>
      <c r="B182" s="1" t="s">
        <v>70</v>
      </c>
      <c r="C182" s="1"/>
      <c r="D182" s="19"/>
      <c r="E182" s="19"/>
      <c r="F182" s="29">
        <f>+F175+F180</f>
        <v>4187</v>
      </c>
      <c r="G182" s="29">
        <f>+G175+G180</f>
        <v>0</v>
      </c>
      <c r="H182" s="29">
        <f>+H175+H180</f>
        <v>4187</v>
      </c>
      <c r="I182" s="1"/>
      <c r="J182" s="1"/>
      <c r="K182" s="1"/>
    </row>
    <row r="183" spans="1:11" ht="12.75">
      <c r="A183" s="2"/>
      <c r="B183" s="1"/>
      <c r="C183" s="1"/>
      <c r="F183" s="10"/>
      <c r="G183" s="1"/>
      <c r="H183" s="1"/>
      <c r="I183" s="1"/>
      <c r="J183" s="1"/>
      <c r="K183" s="1"/>
    </row>
    <row r="184" spans="1:11" ht="12.75">
      <c r="A184" s="2" t="s">
        <v>113</v>
      </c>
      <c r="B184" s="2" t="s">
        <v>72</v>
      </c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/>
      <c r="B185" s="1" t="s">
        <v>73</v>
      </c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2" t="s">
        <v>114</v>
      </c>
      <c r="B187" s="2" t="s">
        <v>74</v>
      </c>
      <c r="C187" s="1"/>
      <c r="D187" s="39"/>
      <c r="E187" s="1"/>
      <c r="F187" s="1"/>
      <c r="G187" s="1"/>
      <c r="H187" s="1"/>
      <c r="I187" s="1"/>
      <c r="J187" s="1"/>
      <c r="K187" s="1"/>
    </row>
    <row r="188" spans="1:11" ht="12.75">
      <c r="A188" s="2"/>
      <c r="B188" s="30" t="s">
        <v>267</v>
      </c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2"/>
      <c r="B189" s="3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81" t="s">
        <v>146</v>
      </c>
      <c r="B190" s="1" t="s">
        <v>300</v>
      </c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2"/>
      <c r="B191" s="1" t="s">
        <v>301</v>
      </c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2"/>
      <c r="B192" s="1" t="s">
        <v>302</v>
      </c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2"/>
      <c r="B193" s="1" t="s">
        <v>303</v>
      </c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2"/>
      <c r="B194" s="1" t="s">
        <v>304</v>
      </c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2"/>
      <c r="B195" s="1" t="s">
        <v>355</v>
      </c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2"/>
      <c r="B196" s="1" t="s">
        <v>356</v>
      </c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81" t="s">
        <v>249</v>
      </c>
      <c r="B198" s="1" t="s">
        <v>250</v>
      </c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2"/>
      <c r="B199" s="1" t="s">
        <v>251</v>
      </c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2"/>
      <c r="B200" s="39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2"/>
      <c r="B201" s="1" t="s">
        <v>147</v>
      </c>
      <c r="C201" s="1" t="s">
        <v>305</v>
      </c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2"/>
      <c r="B202" s="1"/>
      <c r="C202" s="1" t="s">
        <v>306</v>
      </c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2"/>
      <c r="B204" s="1" t="s">
        <v>148</v>
      </c>
      <c r="C204" s="1" t="s">
        <v>149</v>
      </c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2"/>
      <c r="B206" s="1" t="s">
        <v>150</v>
      </c>
      <c r="C206" s="1" t="s">
        <v>307</v>
      </c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2"/>
      <c r="B207" s="1"/>
      <c r="C207" s="1" t="s">
        <v>308</v>
      </c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2"/>
      <c r="B209" s="1" t="s">
        <v>151</v>
      </c>
      <c r="C209" s="1" t="s">
        <v>152</v>
      </c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2"/>
      <c r="B211" s="1" t="s">
        <v>153</v>
      </c>
      <c r="C211" s="1" t="s">
        <v>154</v>
      </c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2"/>
      <c r="B213" s="1" t="s">
        <v>309</v>
      </c>
      <c r="C213" s="1"/>
      <c r="D213" s="1"/>
      <c r="E213" s="1"/>
      <c r="F213" s="1"/>
      <c r="G213" s="1"/>
      <c r="H213" s="1"/>
      <c r="I213" s="62"/>
      <c r="J213" s="1"/>
      <c r="K213" s="1"/>
    </row>
    <row r="214" spans="1:11" ht="12.75">
      <c r="A214" s="2"/>
      <c r="B214" s="1" t="s">
        <v>310</v>
      </c>
      <c r="C214" s="1"/>
      <c r="D214" s="1"/>
      <c r="E214" s="1"/>
      <c r="F214" s="1"/>
      <c r="G214" s="1"/>
      <c r="H214" s="1"/>
      <c r="I214" s="62"/>
      <c r="J214" s="1"/>
      <c r="K214" s="1"/>
    </row>
    <row r="215" spans="1:11" ht="12.75">
      <c r="A215" s="2"/>
      <c r="B215" s="1" t="s">
        <v>311</v>
      </c>
      <c r="C215" s="1"/>
      <c r="D215" s="1"/>
      <c r="E215" s="1"/>
      <c r="F215" s="1"/>
      <c r="G215" s="1"/>
      <c r="H215" s="1"/>
      <c r="I215" s="62"/>
      <c r="J215" s="1"/>
      <c r="K215" s="1"/>
    </row>
    <row r="216" spans="1:11" ht="12.75">
      <c r="A216" s="2"/>
      <c r="B216" s="1" t="s">
        <v>312</v>
      </c>
      <c r="C216" s="1"/>
      <c r="D216" s="1"/>
      <c r="E216" s="1"/>
      <c r="F216" s="1"/>
      <c r="G216" s="1"/>
      <c r="H216" s="1"/>
      <c r="I216" s="62"/>
      <c r="J216" s="1"/>
      <c r="K216" s="1"/>
    </row>
    <row r="217" spans="1:11" ht="12.75">
      <c r="A217" s="2"/>
      <c r="B217" s="1" t="s">
        <v>313</v>
      </c>
      <c r="C217" s="1"/>
      <c r="D217" s="1"/>
      <c r="E217" s="1"/>
      <c r="F217" s="1"/>
      <c r="G217" s="1"/>
      <c r="H217" s="1"/>
      <c r="I217" s="62"/>
      <c r="J217" s="1"/>
      <c r="K217" s="1"/>
    </row>
    <row r="218" spans="1:11" ht="12.75">
      <c r="A218" s="2"/>
      <c r="B218" s="2"/>
      <c r="C218" s="1"/>
      <c r="D218" s="1"/>
      <c r="E218" s="1"/>
      <c r="F218" s="1"/>
      <c r="G218" s="1"/>
      <c r="H218" s="1"/>
      <c r="I218" s="62"/>
      <c r="J218" s="1"/>
      <c r="K218" s="1"/>
    </row>
    <row r="219" spans="1:11" ht="12.75">
      <c r="A219" s="2"/>
      <c r="B219" s="1" t="s">
        <v>314</v>
      </c>
      <c r="C219" s="1"/>
      <c r="D219" s="1"/>
      <c r="E219" s="1"/>
      <c r="F219" s="1"/>
      <c r="G219" s="1"/>
      <c r="H219" s="1"/>
      <c r="I219" s="62"/>
      <c r="J219" s="1"/>
      <c r="K219" s="1"/>
    </row>
    <row r="220" spans="1:11" ht="12.75">
      <c r="A220" s="2"/>
      <c r="B220" s="1" t="s">
        <v>315</v>
      </c>
      <c r="C220" s="1"/>
      <c r="D220" s="1"/>
      <c r="E220" s="1"/>
      <c r="F220" s="1"/>
      <c r="G220" s="1"/>
      <c r="H220" s="1"/>
      <c r="I220" s="62"/>
      <c r="J220" s="1"/>
      <c r="K220" s="1"/>
    </row>
    <row r="221" spans="1:11" ht="12.75">
      <c r="A221" s="2"/>
      <c r="B221" s="63"/>
      <c r="C221" s="62"/>
      <c r="D221" s="62"/>
      <c r="E221" s="62"/>
      <c r="F221" s="62"/>
      <c r="G221" s="62"/>
      <c r="H221" s="62"/>
      <c r="I221" s="62"/>
      <c r="J221" s="1"/>
      <c r="K221" s="1"/>
    </row>
    <row r="222" spans="1:11" ht="12.75">
      <c r="A222" s="34" t="s">
        <v>115</v>
      </c>
      <c r="B222" s="34" t="s">
        <v>76</v>
      </c>
      <c r="C222" s="33"/>
      <c r="D222" s="33"/>
      <c r="E222" s="33"/>
      <c r="F222" s="33"/>
      <c r="G222" s="33"/>
      <c r="H222" s="33"/>
      <c r="I222" s="33"/>
      <c r="J222" s="33"/>
      <c r="K222" s="33"/>
    </row>
    <row r="223" spans="1:11" ht="12.75">
      <c r="A223" s="34"/>
      <c r="B223" s="33" t="s">
        <v>333</v>
      </c>
      <c r="C223" s="33"/>
      <c r="D223" s="33"/>
      <c r="E223" s="33"/>
      <c r="F223" s="33"/>
      <c r="G223" s="33"/>
      <c r="H223" s="33"/>
      <c r="I223" s="33"/>
      <c r="J223" s="33"/>
      <c r="K223" s="33"/>
    </row>
    <row r="224" spans="1:11" ht="12.75">
      <c r="A224" s="34"/>
      <c r="B224" s="33" t="s">
        <v>334</v>
      </c>
      <c r="C224" s="33"/>
      <c r="D224" s="33"/>
      <c r="E224" s="33"/>
      <c r="F224" s="33"/>
      <c r="G224" s="33"/>
      <c r="H224" s="33"/>
      <c r="I224" s="33"/>
      <c r="J224" s="33"/>
      <c r="K224" s="33"/>
    </row>
    <row r="225" spans="1:11" ht="12.75">
      <c r="A225" s="34"/>
      <c r="B225" s="33" t="s">
        <v>335</v>
      </c>
      <c r="C225" s="33"/>
      <c r="D225" s="33"/>
      <c r="E225" s="33"/>
      <c r="F225" s="33"/>
      <c r="G225" s="33"/>
      <c r="H225" s="33"/>
      <c r="I225" s="33"/>
      <c r="J225" s="33"/>
      <c r="K225" s="33"/>
    </row>
    <row r="226" spans="1:11" ht="12.75">
      <c r="A226" s="34"/>
      <c r="B226" s="33" t="s">
        <v>336</v>
      </c>
      <c r="C226" s="33"/>
      <c r="D226" s="33"/>
      <c r="E226" s="33"/>
      <c r="F226" s="33"/>
      <c r="G226" s="33"/>
      <c r="H226" s="33"/>
      <c r="I226" s="33"/>
      <c r="J226" s="33"/>
      <c r="K226" s="33"/>
    </row>
    <row r="227" spans="1:11" ht="12.75">
      <c r="A227" s="34"/>
      <c r="B227" s="33" t="s">
        <v>339</v>
      </c>
      <c r="C227" s="33"/>
      <c r="D227" s="33"/>
      <c r="E227" s="33"/>
      <c r="F227" s="33"/>
      <c r="G227" s="33"/>
      <c r="H227" s="33"/>
      <c r="I227" s="33"/>
      <c r="J227" s="33"/>
      <c r="K227" s="33"/>
    </row>
    <row r="228" spans="1:11" ht="12.75">
      <c r="A228" s="34"/>
      <c r="B228" s="33" t="s">
        <v>340</v>
      </c>
      <c r="C228" s="33"/>
      <c r="D228" s="33"/>
      <c r="E228" s="33"/>
      <c r="F228" s="33"/>
      <c r="G228" s="33"/>
      <c r="H228" s="33"/>
      <c r="I228" s="33"/>
      <c r="J228" s="33"/>
      <c r="K228" s="33"/>
    </row>
    <row r="229" spans="1:11" ht="12.75">
      <c r="A229" s="34"/>
      <c r="B229" s="33" t="s">
        <v>341</v>
      </c>
      <c r="C229" s="33"/>
      <c r="D229" s="33"/>
      <c r="E229" s="33"/>
      <c r="F229" s="33"/>
      <c r="G229" s="33"/>
      <c r="H229" s="33"/>
      <c r="I229" s="33"/>
      <c r="J229" s="33"/>
      <c r="K229" s="33"/>
    </row>
    <row r="230" spans="1:11" ht="12.75">
      <c r="A230" s="34"/>
      <c r="B230" s="33"/>
      <c r="C230" s="33"/>
      <c r="D230" s="33"/>
      <c r="E230" s="33"/>
      <c r="F230" s="33"/>
      <c r="G230" s="33"/>
      <c r="H230" s="33"/>
      <c r="I230" s="33"/>
      <c r="J230" s="33"/>
      <c r="K230" s="33"/>
    </row>
    <row r="231" spans="1:11" ht="12.75">
      <c r="A231" s="34" t="s">
        <v>116</v>
      </c>
      <c r="B231" s="34" t="s">
        <v>337</v>
      </c>
      <c r="C231" s="33"/>
      <c r="D231" s="33"/>
      <c r="E231" s="33"/>
      <c r="F231" s="33"/>
      <c r="G231" s="33"/>
      <c r="H231" s="33"/>
      <c r="I231" s="33"/>
      <c r="J231" s="33"/>
      <c r="K231" s="33"/>
    </row>
    <row r="232" spans="1:11" ht="12.75">
      <c r="A232" s="34"/>
      <c r="B232" s="33" t="s">
        <v>345</v>
      </c>
      <c r="C232" s="33"/>
      <c r="D232" s="33"/>
      <c r="E232" s="33"/>
      <c r="F232" s="33"/>
      <c r="G232" s="33"/>
      <c r="H232" s="33"/>
      <c r="I232" s="33"/>
      <c r="J232" s="33"/>
      <c r="K232" s="33"/>
    </row>
    <row r="233" spans="1:11" ht="12.75">
      <c r="A233" s="34"/>
      <c r="B233" s="33" t="s">
        <v>346</v>
      </c>
      <c r="C233" s="33"/>
      <c r="D233" s="33"/>
      <c r="E233" s="33"/>
      <c r="F233" s="33"/>
      <c r="G233" s="33"/>
      <c r="H233" s="33"/>
      <c r="I233" s="33"/>
      <c r="J233" s="33"/>
      <c r="K233" s="33"/>
    </row>
    <row r="234" spans="1:11" ht="12.75">
      <c r="A234" s="34"/>
      <c r="B234" s="33" t="s">
        <v>348</v>
      </c>
      <c r="C234" s="33"/>
      <c r="D234" s="33"/>
      <c r="E234" s="33"/>
      <c r="F234" s="33"/>
      <c r="G234" s="33"/>
      <c r="H234" s="33"/>
      <c r="I234" s="33"/>
      <c r="J234" s="33"/>
      <c r="K234" s="33"/>
    </row>
    <row r="235" spans="1:11" ht="12.75">
      <c r="A235" s="34"/>
      <c r="B235" s="33" t="s">
        <v>347</v>
      </c>
      <c r="C235" s="33"/>
      <c r="D235" s="33"/>
      <c r="E235" s="33"/>
      <c r="F235" s="33"/>
      <c r="G235" s="33"/>
      <c r="H235" s="33"/>
      <c r="I235" s="33"/>
      <c r="J235" s="33"/>
      <c r="K235" s="33"/>
    </row>
    <row r="236" spans="1:11" ht="12.75">
      <c r="A236" s="34"/>
      <c r="B236" s="33" t="s">
        <v>349</v>
      </c>
      <c r="C236" s="33"/>
      <c r="D236" s="33"/>
      <c r="E236" s="33"/>
      <c r="F236" s="33"/>
      <c r="G236" s="33"/>
      <c r="H236" s="33"/>
      <c r="I236" s="33"/>
      <c r="J236" s="33"/>
      <c r="K236" s="33"/>
    </row>
    <row r="237" spans="1:11" ht="12.75">
      <c r="A237" s="34"/>
      <c r="B237" s="34"/>
      <c r="C237" s="33"/>
      <c r="D237" s="33"/>
      <c r="E237" s="33"/>
      <c r="F237" s="33"/>
      <c r="G237" s="33"/>
      <c r="H237" s="33"/>
      <c r="I237" s="33"/>
      <c r="J237" s="33"/>
      <c r="K237" s="33"/>
    </row>
    <row r="238" spans="1:11" ht="12.75">
      <c r="A238" s="2" t="s">
        <v>117</v>
      </c>
      <c r="B238" s="2" t="s">
        <v>80</v>
      </c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2"/>
      <c r="B239" s="1" t="s">
        <v>342</v>
      </c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2"/>
      <c r="B240" s="1" t="s">
        <v>343</v>
      </c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2"/>
      <c r="B241" s="1" t="s">
        <v>344</v>
      </c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2" t="s">
        <v>118</v>
      </c>
      <c r="B243" s="2" t="s">
        <v>81</v>
      </c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2"/>
      <c r="B244" s="1" t="s">
        <v>138</v>
      </c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2" t="s">
        <v>119</v>
      </c>
      <c r="B246" s="2" t="s">
        <v>82</v>
      </c>
      <c r="I246" s="1"/>
      <c r="J246" s="1"/>
      <c r="K246" s="1"/>
    </row>
    <row r="247" spans="1:11" ht="12.75">
      <c r="A247" s="1"/>
      <c r="B247" s="1" t="s">
        <v>268</v>
      </c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2" t="s">
        <v>338</v>
      </c>
      <c r="B249" s="2" t="s">
        <v>120</v>
      </c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3.5" thickBot="1">
      <c r="A250" s="2"/>
      <c r="B250" s="38" t="s">
        <v>133</v>
      </c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2"/>
      <c r="B251" s="38"/>
      <c r="C251" s="1"/>
      <c r="D251" s="1"/>
      <c r="E251" s="1"/>
      <c r="F251" s="1"/>
      <c r="G251" s="72" t="s">
        <v>273</v>
      </c>
      <c r="H251" s="73"/>
      <c r="I251" s="72" t="s">
        <v>274</v>
      </c>
      <c r="J251" s="73"/>
      <c r="K251" s="1"/>
    </row>
    <row r="252" spans="1:11" ht="13.5" thickBot="1">
      <c r="A252" s="1"/>
      <c r="C252" s="11"/>
      <c r="D252" s="11"/>
      <c r="E252" s="11"/>
      <c r="G252" s="74" t="s">
        <v>271</v>
      </c>
      <c r="H252" s="75" t="s">
        <v>272</v>
      </c>
      <c r="I252" s="74" t="s">
        <v>271</v>
      </c>
      <c r="J252" s="75" t="s">
        <v>272</v>
      </c>
      <c r="K252" s="1"/>
    </row>
    <row r="253" spans="1:11" ht="12.75">
      <c r="A253" s="1"/>
      <c r="B253" s="40" t="s">
        <v>214</v>
      </c>
      <c r="C253" s="11"/>
      <c r="D253" s="11"/>
      <c r="E253" s="11"/>
      <c r="G253" s="41"/>
      <c r="H253" s="41"/>
      <c r="I253" s="41"/>
      <c r="J253" s="41"/>
      <c r="K253" s="1"/>
    </row>
    <row r="254" spans="1:11" ht="12.75">
      <c r="A254" s="1"/>
      <c r="B254" s="11" t="s">
        <v>209</v>
      </c>
      <c r="C254" s="11"/>
      <c r="D254" s="11"/>
      <c r="E254" s="11"/>
      <c r="G254" s="5"/>
      <c r="H254" s="5"/>
      <c r="I254" s="5"/>
      <c r="J254" s="5"/>
      <c r="K254" s="1"/>
    </row>
    <row r="255" spans="1:11" ht="12.75">
      <c r="A255" s="1"/>
      <c r="B255" s="11" t="s">
        <v>244</v>
      </c>
      <c r="C255" s="11"/>
      <c r="D255" s="11"/>
      <c r="E255" s="11"/>
      <c r="G255" s="5">
        <v>-528</v>
      </c>
      <c r="H255" s="5">
        <v>-923</v>
      </c>
      <c r="I255" s="5">
        <v>64</v>
      </c>
      <c r="J255" s="5">
        <v>-1828</v>
      </c>
      <c r="K255" s="1"/>
    </row>
    <row r="256" spans="1:11" ht="12.75">
      <c r="A256" s="1"/>
      <c r="B256" s="11" t="s">
        <v>215</v>
      </c>
      <c r="C256" s="11"/>
      <c r="D256" s="11"/>
      <c r="E256" s="11"/>
      <c r="G256" s="6">
        <v>29</v>
      </c>
      <c r="H256" s="6">
        <v>40</v>
      </c>
      <c r="I256" s="6">
        <v>58</v>
      </c>
      <c r="J256" s="6">
        <v>79</v>
      </c>
      <c r="K256" s="1"/>
    </row>
    <row r="257" spans="1:11" ht="12.75">
      <c r="A257" s="1"/>
      <c r="B257" s="11"/>
      <c r="C257" s="11"/>
      <c r="D257" s="11"/>
      <c r="E257" s="11"/>
      <c r="G257" s="64"/>
      <c r="H257" s="64"/>
      <c r="I257" s="64"/>
      <c r="J257" s="64"/>
      <c r="K257" s="1"/>
    </row>
    <row r="258" spans="1:11" ht="12.75">
      <c r="A258" s="1"/>
      <c r="B258" s="11" t="s">
        <v>219</v>
      </c>
      <c r="C258" s="11"/>
      <c r="D258" s="11"/>
      <c r="E258" s="11"/>
      <c r="G258" s="5">
        <f>+G255+G256</f>
        <v>-499</v>
      </c>
      <c r="H258" s="5">
        <f>+H255+H256</f>
        <v>-883</v>
      </c>
      <c r="I258" s="5">
        <f>+I255+I256</f>
        <v>122</v>
      </c>
      <c r="J258" s="5">
        <f>+J255+J256</f>
        <v>-1749</v>
      </c>
      <c r="K258" s="1"/>
    </row>
    <row r="259" spans="1:11" ht="12.75">
      <c r="A259" s="1"/>
      <c r="B259" s="11" t="s">
        <v>210</v>
      </c>
      <c r="C259" s="11"/>
      <c r="D259" s="11"/>
      <c r="E259" s="11"/>
      <c r="G259" s="5">
        <v>0</v>
      </c>
      <c r="H259" s="5">
        <v>382</v>
      </c>
      <c r="I259" s="5">
        <v>0</v>
      </c>
      <c r="J259" s="5">
        <v>1906</v>
      </c>
      <c r="K259" s="1"/>
    </row>
    <row r="260" spans="1:11" ht="12.75">
      <c r="A260" s="1"/>
      <c r="B260" s="11"/>
      <c r="C260" s="11"/>
      <c r="D260" s="11"/>
      <c r="E260" s="11"/>
      <c r="G260" s="65"/>
      <c r="H260" s="69"/>
      <c r="I260" s="65"/>
      <c r="J260" s="69"/>
      <c r="K260" s="1"/>
    </row>
    <row r="261" spans="1:11" ht="13.5" thickBot="1">
      <c r="A261" s="1"/>
      <c r="B261" s="11"/>
      <c r="C261" s="11"/>
      <c r="D261" s="11"/>
      <c r="E261" s="11"/>
      <c r="G261" s="70">
        <f>+G258+G259</f>
        <v>-499</v>
      </c>
      <c r="H261" s="71">
        <f>+H258+H259</f>
        <v>-501</v>
      </c>
      <c r="I261" s="70">
        <f>+I258+I259</f>
        <v>122</v>
      </c>
      <c r="J261" s="71">
        <f>+J258+J259</f>
        <v>157</v>
      </c>
      <c r="K261" s="1"/>
    </row>
    <row r="262" spans="1:11" ht="12.75">
      <c r="A262" s="1"/>
      <c r="B262" s="11"/>
      <c r="C262" s="11"/>
      <c r="D262" s="11"/>
      <c r="E262" s="11"/>
      <c r="G262" s="41"/>
      <c r="H262" s="41"/>
      <c r="I262" s="41"/>
      <c r="J262" s="41"/>
      <c r="K262" s="1"/>
    </row>
    <row r="263" spans="1:11" ht="12.75">
      <c r="A263" s="1"/>
      <c r="B263" s="40" t="s">
        <v>121</v>
      </c>
      <c r="C263" s="11"/>
      <c r="D263" s="11"/>
      <c r="E263" s="11"/>
      <c r="G263" s="41"/>
      <c r="H263" s="41"/>
      <c r="I263" s="41"/>
      <c r="J263" s="41"/>
      <c r="K263" s="1"/>
    </row>
    <row r="264" spans="1:11" ht="12.75">
      <c r="A264" s="1"/>
      <c r="B264" s="11" t="s">
        <v>122</v>
      </c>
      <c r="C264" s="11"/>
      <c r="D264" s="11"/>
      <c r="E264" s="11"/>
      <c r="G264" s="42"/>
      <c r="H264" s="42"/>
      <c r="I264" s="42"/>
      <c r="J264" s="42"/>
      <c r="K264" s="1"/>
    </row>
    <row r="265" spans="1:11" ht="12.75">
      <c r="A265" s="1"/>
      <c r="B265" s="11" t="s">
        <v>144</v>
      </c>
      <c r="C265" s="11"/>
      <c r="D265" s="11"/>
      <c r="E265" s="11"/>
      <c r="G265" s="5">
        <v>51756</v>
      </c>
      <c r="H265" s="5">
        <v>51195</v>
      </c>
      <c r="I265" s="5">
        <v>51630</v>
      </c>
      <c r="J265" s="5">
        <v>51195</v>
      </c>
      <c r="K265" s="1"/>
    </row>
    <row r="266" spans="1:11" ht="12.75">
      <c r="A266" s="1"/>
      <c r="B266" s="1" t="s">
        <v>216</v>
      </c>
      <c r="C266" s="1"/>
      <c r="D266" s="1"/>
      <c r="E266" s="1"/>
      <c r="F266" s="1"/>
      <c r="G266" s="5">
        <v>40088</v>
      </c>
      <c r="H266" s="5">
        <v>40319</v>
      </c>
      <c r="I266" s="5">
        <v>40088</v>
      </c>
      <c r="J266" s="5">
        <v>40319</v>
      </c>
      <c r="K266" s="1"/>
    </row>
    <row r="267" spans="1:11" ht="12.75">
      <c r="A267" s="1"/>
      <c r="B267" s="11"/>
      <c r="C267" s="11"/>
      <c r="D267" s="11"/>
      <c r="E267" s="11"/>
      <c r="G267" s="12"/>
      <c r="H267" s="12"/>
      <c r="I267" s="12"/>
      <c r="J267" s="12"/>
      <c r="K267" s="1"/>
    </row>
    <row r="268" spans="1:11" ht="12.75">
      <c r="A268" s="1"/>
      <c r="B268" s="11"/>
      <c r="C268" s="11"/>
      <c r="D268" s="11"/>
      <c r="E268" s="11"/>
      <c r="G268" s="6">
        <f>+G265+G266</f>
        <v>91844</v>
      </c>
      <c r="H268" s="6">
        <f>+H265+H266</f>
        <v>91514</v>
      </c>
      <c r="I268" s="6">
        <f>+I265+I266</f>
        <v>91718</v>
      </c>
      <c r="J268" s="6">
        <f>+J265+J266</f>
        <v>91514</v>
      </c>
      <c r="K268" s="1"/>
    </row>
    <row r="269" spans="1:11" ht="12.75">
      <c r="A269" s="1"/>
      <c r="B269" s="11"/>
      <c r="C269" s="11"/>
      <c r="D269" s="11"/>
      <c r="E269" s="11"/>
      <c r="G269" s="5"/>
      <c r="H269" s="5"/>
      <c r="I269" s="5"/>
      <c r="J269" s="5"/>
      <c r="K269" s="1"/>
    </row>
    <row r="270" spans="1:11" ht="12.75">
      <c r="A270" s="1"/>
      <c r="B270" s="40" t="s">
        <v>139</v>
      </c>
      <c r="C270" s="11"/>
      <c r="D270" s="11"/>
      <c r="E270" s="11"/>
      <c r="G270" s="41"/>
      <c r="H270" s="41"/>
      <c r="I270" s="41"/>
      <c r="J270" s="41"/>
      <c r="K270" s="1"/>
    </row>
    <row r="271" spans="1:11" ht="12.75">
      <c r="A271" s="1"/>
      <c r="B271" s="11" t="s">
        <v>211</v>
      </c>
      <c r="C271" s="11"/>
      <c r="D271" s="11"/>
      <c r="E271" s="11"/>
      <c r="G271" s="59">
        <f>+G258/G268*100</f>
        <v>-0.5433125734941858</v>
      </c>
      <c r="H271" s="59">
        <f>+H258/H268*100</f>
        <v>-0.9648796905391525</v>
      </c>
      <c r="I271" s="59">
        <f>+I258/I268*100</f>
        <v>0.13301641989576746</v>
      </c>
      <c r="J271" s="59">
        <f>+J258/J268*100</f>
        <v>-1.9111829883952183</v>
      </c>
      <c r="K271" s="1"/>
    </row>
    <row r="272" spans="1:11" ht="12.75">
      <c r="A272" s="1"/>
      <c r="B272" s="11" t="s">
        <v>212</v>
      </c>
      <c r="C272" s="11"/>
      <c r="D272" s="11"/>
      <c r="E272" s="11"/>
      <c r="G272" s="59">
        <f>+G259/G268*100</f>
        <v>0</v>
      </c>
      <c r="H272" s="59">
        <f>+H259/H268*100</f>
        <v>0.4174224708787726</v>
      </c>
      <c r="I272" s="59">
        <f>+I259/I268*100</f>
        <v>0</v>
      </c>
      <c r="J272" s="59">
        <f>+J259/J268*100</f>
        <v>2.0827414384684313</v>
      </c>
      <c r="K272" s="1"/>
    </row>
    <row r="273" spans="1:11" ht="13.5" thickBot="1">
      <c r="A273" s="1"/>
      <c r="B273" s="61" t="s">
        <v>213</v>
      </c>
      <c r="C273" s="11"/>
      <c r="D273" s="11"/>
      <c r="E273" s="11"/>
      <c r="G273" s="60">
        <f>+G271+G272</f>
        <v>-0.5433125734941858</v>
      </c>
      <c r="H273" s="60">
        <v>-0.54</v>
      </c>
      <c r="I273" s="60">
        <f>+I271+I272</f>
        <v>0.13301641989576746</v>
      </c>
      <c r="J273" s="60">
        <f>+J271+J272</f>
        <v>0.17155845007321302</v>
      </c>
      <c r="K273" s="1"/>
    </row>
    <row r="274" spans="1:11" ht="12.75">
      <c r="A274" s="1"/>
      <c r="B274" s="40"/>
      <c r="C274" s="11"/>
      <c r="D274" s="11"/>
      <c r="E274" s="11"/>
      <c r="G274" s="43"/>
      <c r="H274" s="43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</sheetData>
  <printOptions/>
  <pageMargins left="0.75" right="0.97" top="0.33" bottom="0.3" header="0.3" footer="0.3"/>
  <pageSetup horizontalDpi="600" verticalDpi="600" orientation="portrait" scale="80" r:id="rId1"/>
  <rowBreaks count="3" manualBreakCount="3">
    <brk id="74" max="9" man="1"/>
    <brk id="148" max="9" man="1"/>
    <brk id="2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2007-08-28T07:29:10Z</cp:lastPrinted>
  <dcterms:created xsi:type="dcterms:W3CDTF">1999-11-25T03:32:38Z</dcterms:created>
  <dcterms:modified xsi:type="dcterms:W3CDTF">2007-08-29T09:28:02Z</dcterms:modified>
  <cp:category/>
  <cp:version/>
  <cp:contentType/>
  <cp:contentStatus/>
</cp:coreProperties>
</file>